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17970" windowHeight="5955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P272" i="1" l="1"/>
  <c r="N272" i="1"/>
  <c r="L272" i="1"/>
  <c r="J272" i="1"/>
  <c r="P375" i="1"/>
  <c r="N375" i="1"/>
  <c r="L375" i="1"/>
  <c r="J375" i="1"/>
  <c r="P716" i="1"/>
  <c r="N716" i="1"/>
  <c r="L716" i="1"/>
  <c r="J716" i="1"/>
  <c r="P660" i="1" l="1"/>
  <c r="N660" i="1"/>
  <c r="L660" i="1"/>
  <c r="J660" i="1"/>
  <c r="P887" i="1" l="1"/>
  <c r="N887" i="1"/>
  <c r="L887" i="1"/>
  <c r="J887" i="1"/>
  <c r="P830" i="1"/>
  <c r="N830" i="1"/>
  <c r="L830" i="1"/>
  <c r="J830" i="1"/>
  <c r="P601" i="1"/>
  <c r="N601" i="1"/>
  <c r="L601" i="1"/>
  <c r="J601" i="1"/>
  <c r="P490" i="1"/>
  <c r="N490" i="1"/>
  <c r="L490" i="1"/>
  <c r="J490" i="1"/>
  <c r="P317" i="1" l="1"/>
  <c r="N317" i="1"/>
  <c r="L317" i="1"/>
  <c r="J317" i="1"/>
  <c r="P260" i="1"/>
  <c r="N260" i="1"/>
  <c r="L260" i="1"/>
  <c r="J260" i="1"/>
  <c r="P203" i="1"/>
  <c r="N203" i="1"/>
  <c r="L203" i="1"/>
  <c r="J203" i="1"/>
  <c r="P146" i="1"/>
  <c r="N146" i="1"/>
  <c r="L146" i="1"/>
  <c r="J146" i="1"/>
  <c r="P612" i="1" l="1"/>
  <c r="N612" i="1"/>
  <c r="L612" i="1"/>
  <c r="J612" i="1"/>
  <c r="P386" i="1"/>
  <c r="J386" i="1"/>
  <c r="N386" i="1"/>
  <c r="L386" i="1"/>
  <c r="P587" i="1"/>
  <c r="N587" i="1"/>
  <c r="L587" i="1"/>
  <c r="J587" i="1"/>
  <c r="P613" i="1" l="1"/>
  <c r="N613" i="1"/>
  <c r="L613" i="1"/>
  <c r="J613" i="1"/>
  <c r="P728" i="1"/>
  <c r="N728" i="1"/>
  <c r="L728" i="1"/>
  <c r="J728" i="1"/>
  <c r="P702" i="1"/>
  <c r="N702" i="1"/>
  <c r="L702" i="1"/>
  <c r="J702" i="1"/>
  <c r="P556" i="1"/>
  <c r="N556" i="1"/>
  <c r="L556" i="1"/>
  <c r="J556" i="1"/>
  <c r="P729" i="1" l="1"/>
  <c r="N729" i="1"/>
  <c r="L729" i="1"/>
  <c r="J729" i="1"/>
  <c r="P328" i="1"/>
  <c r="N328" i="1"/>
  <c r="L328" i="1"/>
  <c r="J328" i="1"/>
  <c r="P443" i="1" l="1"/>
  <c r="N443" i="1"/>
  <c r="L443" i="1"/>
  <c r="J443" i="1"/>
  <c r="P433" i="1"/>
  <c r="N433" i="1"/>
  <c r="L433" i="1"/>
  <c r="J433" i="1"/>
  <c r="P420" i="1"/>
  <c r="P444" i="1" s="1"/>
  <c r="N420" i="1"/>
  <c r="L420" i="1"/>
  <c r="J420" i="1"/>
  <c r="P897" i="1"/>
  <c r="N897" i="1"/>
  <c r="L897" i="1"/>
  <c r="J897" i="1"/>
  <c r="P873" i="1"/>
  <c r="P898" i="1" s="1"/>
  <c r="N873" i="1"/>
  <c r="L873" i="1"/>
  <c r="L898" i="1" s="1"/>
  <c r="J873" i="1"/>
  <c r="P786" i="1"/>
  <c r="N786" i="1"/>
  <c r="L786" i="1"/>
  <c r="J786" i="1"/>
  <c r="P775" i="1"/>
  <c r="N775" i="1"/>
  <c r="L775" i="1"/>
  <c r="J775" i="1"/>
  <c r="P762" i="1"/>
  <c r="P787" i="1" s="1"/>
  <c r="N762" i="1"/>
  <c r="N787" i="1" s="1"/>
  <c r="L762" i="1"/>
  <c r="J762" i="1"/>
  <c r="P500" i="1"/>
  <c r="N500" i="1"/>
  <c r="L500" i="1"/>
  <c r="J500" i="1"/>
  <c r="P476" i="1"/>
  <c r="N476" i="1"/>
  <c r="L476" i="1"/>
  <c r="J476" i="1"/>
  <c r="P545" i="1"/>
  <c r="N545" i="1"/>
  <c r="L545" i="1"/>
  <c r="J545" i="1"/>
  <c r="P531" i="1"/>
  <c r="P557" i="1" s="1"/>
  <c r="N531" i="1"/>
  <c r="N557" i="1" s="1"/>
  <c r="L531" i="1"/>
  <c r="J531" i="1"/>
  <c r="J557" i="1" s="1"/>
  <c r="P841" i="1"/>
  <c r="N841" i="1"/>
  <c r="L841" i="1"/>
  <c r="J841" i="1"/>
  <c r="P817" i="1"/>
  <c r="N817" i="1"/>
  <c r="L817" i="1"/>
  <c r="J817" i="1"/>
  <c r="P214" i="1"/>
  <c r="N214" i="1"/>
  <c r="L214" i="1"/>
  <c r="J214" i="1"/>
  <c r="P189" i="1"/>
  <c r="P215" i="1" s="1"/>
  <c r="N189" i="1"/>
  <c r="N215" i="1" s="1"/>
  <c r="L189" i="1"/>
  <c r="L215" i="1" s="1"/>
  <c r="J189" i="1"/>
  <c r="J215" i="1" s="1"/>
  <c r="P157" i="1"/>
  <c r="N157" i="1"/>
  <c r="L157" i="1"/>
  <c r="J157" i="1"/>
  <c r="P133" i="1"/>
  <c r="P158" i="1" s="1"/>
  <c r="N133" i="1"/>
  <c r="N158" i="1" s="1"/>
  <c r="L133" i="1"/>
  <c r="L158" i="1" s="1"/>
  <c r="J133" i="1"/>
  <c r="J158" i="1" s="1"/>
  <c r="P671" i="1"/>
  <c r="N671" i="1"/>
  <c r="L671" i="1"/>
  <c r="J671" i="1"/>
  <c r="P646" i="1"/>
  <c r="N646" i="1"/>
  <c r="L646" i="1"/>
  <c r="J646" i="1"/>
  <c r="P303" i="1"/>
  <c r="P329" i="1" s="1"/>
  <c r="N303" i="1"/>
  <c r="L303" i="1"/>
  <c r="L329" i="1" s="1"/>
  <c r="J303" i="1"/>
  <c r="J329" i="1" s="1"/>
  <c r="P247" i="1"/>
  <c r="N247" i="1"/>
  <c r="L247" i="1"/>
  <c r="J247" i="1"/>
  <c r="N444" i="1" l="1"/>
  <c r="J444" i="1"/>
  <c r="L557" i="1"/>
  <c r="L787" i="1"/>
  <c r="P501" i="1"/>
  <c r="N501" i="1"/>
  <c r="L501" i="1"/>
  <c r="P842" i="1"/>
  <c r="N842" i="1"/>
  <c r="L842" i="1"/>
  <c r="N672" i="1"/>
  <c r="L672" i="1"/>
  <c r="L444" i="1"/>
  <c r="N273" i="1"/>
  <c r="J787" i="1"/>
  <c r="J898" i="1"/>
  <c r="N898" i="1"/>
  <c r="J501" i="1"/>
  <c r="J842" i="1"/>
  <c r="J672" i="1"/>
  <c r="P672" i="1"/>
  <c r="N329" i="1"/>
  <c r="P273" i="1"/>
  <c r="L273" i="1"/>
  <c r="J273" i="1"/>
  <c r="P75" i="1"/>
  <c r="N75" i="1"/>
  <c r="L75" i="1"/>
  <c r="J75" i="1"/>
  <c r="L87" i="1" l="1"/>
  <c r="P361" i="1" l="1"/>
  <c r="N361" i="1"/>
  <c r="L361" i="1"/>
  <c r="J361" i="1"/>
  <c r="P96" i="1"/>
  <c r="N96" i="1"/>
  <c r="L96" i="1"/>
  <c r="J96" i="1"/>
  <c r="P87" i="1"/>
  <c r="N87" i="1"/>
  <c r="J87" i="1"/>
  <c r="J387" i="1" l="1"/>
  <c r="P97" i="1"/>
  <c r="N97" i="1"/>
  <c r="L97" i="1"/>
  <c r="J97" i="1"/>
  <c r="L387" i="1"/>
  <c r="N387" i="1"/>
  <c r="P387" i="1"/>
</calcChain>
</file>

<file path=xl/sharedStrings.xml><?xml version="1.0" encoding="utf-8"?>
<sst xmlns="http://schemas.openxmlformats.org/spreadsheetml/2006/main" count="1405" uniqueCount="457">
  <si>
    <t>1 Sav. Pirmadienis</t>
  </si>
  <si>
    <t>Patiekalo pavadinimas</t>
  </si>
  <si>
    <t>Rp. Nr.</t>
  </si>
  <si>
    <t>Išeiga</t>
  </si>
  <si>
    <t>Patiekalo maistinė vertė, g</t>
  </si>
  <si>
    <t>Energinė vertė, kcal</t>
  </si>
  <si>
    <t>Baltymai,g</t>
  </si>
  <si>
    <t>Riebalai,g</t>
  </si>
  <si>
    <t>Angliavandeniai,g</t>
  </si>
  <si>
    <t>Kvietinių kruopų košė</t>
  </si>
  <si>
    <t>I. 4</t>
  </si>
  <si>
    <t>Arbatžolių arbata  (nesaldinta)</t>
  </si>
  <si>
    <t>IX.1</t>
  </si>
  <si>
    <t>XII.1</t>
  </si>
  <si>
    <t>Iš viso:</t>
  </si>
  <si>
    <t>II.1</t>
  </si>
  <si>
    <t>Ruginė duona</t>
  </si>
  <si>
    <t>XI.8</t>
  </si>
  <si>
    <t>Ryžių – kiaulienos plovas (tausojantis)</t>
  </si>
  <si>
    <t>I.1</t>
  </si>
  <si>
    <t>50/150</t>
  </si>
  <si>
    <t>Šviežias agurkas</t>
  </si>
  <si>
    <t>VII.4</t>
  </si>
  <si>
    <t>Pomidorai</t>
  </si>
  <si>
    <t>VII.6</t>
  </si>
  <si>
    <t>Vanduo su citrina</t>
  </si>
  <si>
    <t>IX.5</t>
  </si>
  <si>
    <t>*Vaisius ugdytiniams rekomenduojama pateikti atskiro maitinimo metu</t>
  </si>
  <si>
    <t>Bulvių morkų  ir žirnių troškinys (tausojantis) (augalinis)</t>
  </si>
  <si>
    <t>I.22</t>
  </si>
  <si>
    <t>Kefyras 2,5%</t>
  </si>
  <si>
    <t>IX.7</t>
  </si>
  <si>
    <t>Iš viso (dienos davinio):</t>
  </si>
  <si>
    <t>1 Sav. Antradienis</t>
  </si>
  <si>
    <t>Manų košė su cinamonu</t>
  </si>
  <si>
    <t>III.6</t>
  </si>
  <si>
    <t>Šviesi duona (viso grūdo) su sviestu ir šviežiu  agurku</t>
  </si>
  <si>
    <t>XI.4</t>
  </si>
  <si>
    <t>Arbatžolių arbata (nesaldinta)</t>
  </si>
  <si>
    <t>II.2</t>
  </si>
  <si>
    <t>Rūgštynių sriuba su bulvėmis ir grietine</t>
  </si>
  <si>
    <t>Ruginė duona (viso grūdo)</t>
  </si>
  <si>
    <t>Virti jautenos kukuliukai (tausojantis)</t>
  </si>
  <si>
    <t>I.2</t>
  </si>
  <si>
    <t>VI.1</t>
  </si>
  <si>
    <t>Burokėlių salotos su konservuotais žirneliais</t>
  </si>
  <si>
    <t>VII.7</t>
  </si>
  <si>
    <t>Vanduo su apelsinu</t>
  </si>
  <si>
    <t>IX.6</t>
  </si>
  <si>
    <t>35/8/20</t>
  </si>
  <si>
    <t>Iš viso dienos davinio:</t>
  </si>
  <si>
    <t>IX.15</t>
  </si>
  <si>
    <t>1 Sav. Trečiadienis</t>
  </si>
  <si>
    <t>Arbata su medumi</t>
  </si>
  <si>
    <t>IX.14</t>
  </si>
  <si>
    <t>150</t>
  </si>
  <si>
    <t>200</t>
  </si>
  <si>
    <t>0,03</t>
  </si>
  <si>
    <t>0</t>
  </si>
  <si>
    <t>8,17</t>
  </si>
  <si>
    <t>32,4</t>
  </si>
  <si>
    <t>Raugintų kopūstų sriuba su bulvėmis (augalinis) (tausojantis)</t>
  </si>
  <si>
    <t>II.3</t>
  </si>
  <si>
    <t>Virti kalakutienos kukuliai (tausojantis)</t>
  </si>
  <si>
    <t>I.3</t>
  </si>
  <si>
    <t>Vanduo su mėta</t>
  </si>
  <si>
    <t>IX.8</t>
  </si>
  <si>
    <t>Virti varškėčiai (tausojantis)</t>
  </si>
  <si>
    <t>IV.1</t>
  </si>
  <si>
    <t>X.5</t>
  </si>
  <si>
    <t>Pienas (pasterizuotas)</t>
  </si>
  <si>
    <t>IX.11</t>
  </si>
  <si>
    <t>Sūrio lazdelė</t>
  </si>
  <si>
    <t>XII.2</t>
  </si>
  <si>
    <t>20</t>
  </si>
  <si>
    <t>5,34</t>
  </si>
  <si>
    <t>4,16</t>
  </si>
  <si>
    <t>0,07</t>
  </si>
  <si>
    <t>59</t>
  </si>
  <si>
    <t>Tiršta kukurūzų kruopų košė</t>
  </si>
  <si>
    <t>III.1</t>
  </si>
  <si>
    <t>6</t>
  </si>
  <si>
    <t>6,6</t>
  </si>
  <si>
    <t>Arbatžolių arbata su pienu (nesaldinta)</t>
  </si>
  <si>
    <t>2,8</t>
  </si>
  <si>
    <t>2,5</t>
  </si>
  <si>
    <t>4,68</t>
  </si>
  <si>
    <t>51,1</t>
  </si>
  <si>
    <t>1,08</t>
  </si>
  <si>
    <t>0,42</t>
  </si>
  <si>
    <t>20,55</t>
  </si>
  <si>
    <t>82,5</t>
  </si>
  <si>
    <t>1 Sav. Ketvirtadienis</t>
  </si>
  <si>
    <t>Žirnių sriuba (augalinis) (tausojantis)</t>
  </si>
  <si>
    <t>II.4</t>
  </si>
  <si>
    <t>Kepta žuvis (tausojantis)</t>
  </si>
  <si>
    <t>I.4</t>
  </si>
  <si>
    <t>Virti grikiai (tausojantis) (augalinis)</t>
  </si>
  <si>
    <t>VI.7</t>
  </si>
  <si>
    <t>VI.6</t>
  </si>
  <si>
    <t>Vanduo</t>
  </si>
  <si>
    <t>IX.12</t>
  </si>
  <si>
    <t>Varškės apkepas (tausojantis)</t>
  </si>
  <si>
    <t>IV.2</t>
  </si>
  <si>
    <t>9,92</t>
  </si>
  <si>
    <t>Ruginė duona (viso grūdo) su avokado užtepėle ir pomidoru</t>
  </si>
  <si>
    <t>XI.14</t>
  </si>
  <si>
    <t>3,26</t>
  </si>
  <si>
    <t>5,56</t>
  </si>
  <si>
    <t>20,5</t>
  </si>
  <si>
    <t>133,66</t>
  </si>
  <si>
    <t>IX.13</t>
  </si>
  <si>
    <t>100</t>
  </si>
  <si>
    <t>Agurkinė sriuba su perlinėmis kruopomis (augalinis) (tausojantis)</t>
  </si>
  <si>
    <t>II.5</t>
  </si>
  <si>
    <t>Duona, viso grūdo, bemielė</t>
  </si>
  <si>
    <t>XI.15</t>
  </si>
  <si>
    <t>I.13</t>
  </si>
  <si>
    <t>2 Sav. Pirmadienis</t>
  </si>
  <si>
    <t xml:space="preserve">Miežinių kruopų košė </t>
  </si>
  <si>
    <t>III.7</t>
  </si>
  <si>
    <t>8,01</t>
  </si>
  <si>
    <t>2,73</t>
  </si>
  <si>
    <t>43,52</t>
  </si>
  <si>
    <t>218,88</t>
  </si>
  <si>
    <t>Duoniukai</t>
  </si>
  <si>
    <t>XI.7</t>
  </si>
  <si>
    <t>15</t>
  </si>
  <si>
    <t>1,68</t>
  </si>
  <si>
    <t>0,36</t>
  </si>
  <si>
    <t>0,48</t>
  </si>
  <si>
    <t>12,03</t>
  </si>
  <si>
    <t>16,04</t>
  </si>
  <si>
    <t>55,35</t>
  </si>
  <si>
    <t>73,8</t>
  </si>
  <si>
    <t>Kmynų arbata (nesaldinta)</t>
  </si>
  <si>
    <t>IX.3</t>
  </si>
  <si>
    <t>Barščiai su bulvėmis ir grietine</t>
  </si>
  <si>
    <t>II.6</t>
  </si>
  <si>
    <t>I.15</t>
  </si>
  <si>
    <t>75/45</t>
  </si>
  <si>
    <t>Virtos bulvės (tausojantis) (augalinis)</t>
  </si>
  <si>
    <t xml:space="preserve">Varškės apkepas (tausojantis) </t>
  </si>
  <si>
    <t>Uogų padažas</t>
  </si>
  <si>
    <t>X.1</t>
  </si>
  <si>
    <t>Nesaldinta arbata (žolelių/arbatžolių)</t>
  </si>
  <si>
    <t>2 Sav. Antradienis</t>
  </si>
  <si>
    <t>III.8</t>
  </si>
  <si>
    <t>1,26</t>
  </si>
  <si>
    <t>0,24</t>
  </si>
  <si>
    <t>I.34</t>
  </si>
  <si>
    <t>75/75</t>
  </si>
  <si>
    <t xml:space="preserve">Traputis su medumi </t>
  </si>
  <si>
    <t>XII.</t>
  </si>
  <si>
    <t>Grikių kruopų košė</t>
  </si>
  <si>
    <t>III.5</t>
  </si>
  <si>
    <t>6,69</t>
  </si>
  <si>
    <t>3,11</t>
  </si>
  <si>
    <t>36,09</t>
  </si>
  <si>
    <t>199,11</t>
  </si>
  <si>
    <t>2,06</t>
  </si>
  <si>
    <t>6,89</t>
  </si>
  <si>
    <t>19,59</t>
  </si>
  <si>
    <t>143,17</t>
  </si>
  <si>
    <t>2 Sav. Trečiadienis</t>
  </si>
  <si>
    <t>Keptas orkaitėje žuvies paplotėlis (tausojantis)</t>
  </si>
  <si>
    <t>I.11</t>
  </si>
  <si>
    <t>VI.13</t>
  </si>
  <si>
    <t>VII.8</t>
  </si>
  <si>
    <t>2 Sav. Ketvirtadienis</t>
  </si>
  <si>
    <t>VIII.2</t>
  </si>
  <si>
    <t>30</t>
  </si>
  <si>
    <t>0,06</t>
  </si>
  <si>
    <t>0,69</t>
  </si>
  <si>
    <t>3,3</t>
  </si>
  <si>
    <t>Nesaldinta arbata (džiovintos žolelės/arbatžolės)</t>
  </si>
  <si>
    <t>Keptas kiaulienos maltinukas (tausojantis)</t>
  </si>
  <si>
    <t>I.14</t>
  </si>
  <si>
    <t>Pieniška makaronų sriuba</t>
  </si>
  <si>
    <t>II.16</t>
  </si>
  <si>
    <t>Šviesi duona (viso grūdo) su sviestu ir fermentiniu sūriu</t>
  </si>
  <si>
    <t>XI.2</t>
  </si>
  <si>
    <t>35/8/18</t>
  </si>
  <si>
    <t>11,57</t>
  </si>
  <si>
    <t>19,28</t>
  </si>
  <si>
    <t>202,29</t>
  </si>
  <si>
    <t>1,44</t>
  </si>
  <si>
    <t>0,56</t>
  </si>
  <si>
    <t>27,4</t>
  </si>
  <si>
    <t>110</t>
  </si>
  <si>
    <t>2 Sav. Penktadienis</t>
  </si>
  <si>
    <t>II.12</t>
  </si>
  <si>
    <t>I.24</t>
  </si>
  <si>
    <t>75/56</t>
  </si>
  <si>
    <t>Morkų - varškės apkepas (tausojantis)</t>
  </si>
  <si>
    <t>IV.6</t>
  </si>
  <si>
    <t>40</t>
  </si>
  <si>
    <t>0,6</t>
  </si>
  <si>
    <t>0,8</t>
  </si>
  <si>
    <t>Nesaldinta arbata (žolelės/arbatžolės)</t>
  </si>
  <si>
    <t>3 Sav. Pirmadienis</t>
  </si>
  <si>
    <t>Bulvių sriuba su mėsos kukulaičiais (tausojantis)</t>
  </si>
  <si>
    <t>II.9</t>
  </si>
  <si>
    <t>150/30</t>
  </si>
  <si>
    <t>I.23</t>
  </si>
  <si>
    <t>Kiauliena su troškintais kopūstais (kiaulienos kumpinė ir rauginti kopūstai)</t>
  </si>
  <si>
    <t xml:space="preserve"> Vanduo</t>
  </si>
  <si>
    <t>Varškės ir ryžių apkepas (tausojantis)</t>
  </si>
  <si>
    <t>IV.4</t>
  </si>
  <si>
    <t>25</t>
  </si>
  <si>
    <t>0,25</t>
  </si>
  <si>
    <t>5,94</t>
  </si>
  <si>
    <t>19,17</t>
  </si>
  <si>
    <t>Jogurtas nesaldintas (natūralus)</t>
  </si>
  <si>
    <t>0,3</t>
  </si>
  <si>
    <t>0,4</t>
  </si>
  <si>
    <t>12</t>
  </si>
  <si>
    <t>0,72</t>
  </si>
  <si>
    <t>0,28</t>
  </si>
  <si>
    <t>13,7</t>
  </si>
  <si>
    <t>55</t>
  </si>
  <si>
    <t>3 Sav. Antradienis</t>
  </si>
  <si>
    <t>Perlinių kruopų košė</t>
  </si>
  <si>
    <t>III.9</t>
  </si>
  <si>
    <t>Pupelių sriuba (tausojantis) (augalinis)</t>
  </si>
  <si>
    <t>II.10</t>
  </si>
  <si>
    <t xml:space="preserve">Vanduo su apelsinu </t>
  </si>
  <si>
    <t>XII.11</t>
  </si>
  <si>
    <t>0,89</t>
  </si>
  <si>
    <t>20,46</t>
  </si>
  <si>
    <t>85,5</t>
  </si>
  <si>
    <t>3 Sav. Trečiadienis</t>
  </si>
  <si>
    <t>Mažylių balandėliai su kiauliena (tausojantis)</t>
  </si>
  <si>
    <t>I.7</t>
  </si>
  <si>
    <t>Pekino kopūstų ir agurkų salotos</t>
  </si>
  <si>
    <t>VII.19</t>
  </si>
  <si>
    <t>Virti makaronai su troškintos mėsos ir grietinės padažu (tausojantis)</t>
  </si>
  <si>
    <t>V.4</t>
  </si>
  <si>
    <t>125/75</t>
  </si>
  <si>
    <t>60</t>
  </si>
  <si>
    <t>3 Sav. Ketvirtadienis</t>
  </si>
  <si>
    <t xml:space="preserve">Konservuoti kukurūzai arba konservuoti žirneliai </t>
  </si>
  <si>
    <t>VII.15</t>
  </si>
  <si>
    <t xml:space="preserve">Šviežias agurkas </t>
  </si>
  <si>
    <t>1,17</t>
  </si>
  <si>
    <t>0,08</t>
  </si>
  <si>
    <t>0,12</t>
  </si>
  <si>
    <t>5,67</t>
  </si>
  <si>
    <t>25,05</t>
  </si>
  <si>
    <t xml:space="preserve">Žirnių -  perlinių kruopų sriuba (tausojantis) (augalinis) </t>
  </si>
  <si>
    <t>II.13</t>
  </si>
  <si>
    <t>Kalakutienos – ryžių  plovas (tausojantis)</t>
  </si>
  <si>
    <t>I.9</t>
  </si>
  <si>
    <t>50/140</t>
  </si>
  <si>
    <t>3 Sav. Penktadienis</t>
  </si>
  <si>
    <t xml:space="preserve">Grikių kruopų košė </t>
  </si>
  <si>
    <t>Šviesi duona (viso grūdo) su sviestu ir varškės sūriu</t>
  </si>
  <si>
    <t>XI.3</t>
  </si>
  <si>
    <t>5,53</t>
  </si>
  <si>
    <t>9,23</t>
  </si>
  <si>
    <t>19,68</t>
  </si>
  <si>
    <t>178,71</t>
  </si>
  <si>
    <t xml:space="preserve">Lęšių sriuba (augalinis) (tausojantis) </t>
  </si>
  <si>
    <t>II.21</t>
  </si>
  <si>
    <t xml:space="preserve">Duona, viso grūdo, bemielė </t>
  </si>
  <si>
    <t>150/6</t>
  </si>
  <si>
    <t>Barščiai su pupelėmis ir grietine (tausojantis)</t>
  </si>
  <si>
    <t>Burokėlių salotos</t>
  </si>
  <si>
    <t>Virtas kiaušinis (tausojantis)</t>
  </si>
  <si>
    <t>Pieniška miltinių kukulaičių sriuba</t>
  </si>
  <si>
    <t>II.17</t>
  </si>
  <si>
    <t>Razinos (tamsios)</t>
  </si>
  <si>
    <t>XII.4</t>
  </si>
  <si>
    <t xml:space="preserve">Omletas </t>
  </si>
  <si>
    <t>VIII.1</t>
  </si>
  <si>
    <t>12,77</t>
  </si>
  <si>
    <t>178,42</t>
  </si>
  <si>
    <t>0,32</t>
  </si>
  <si>
    <t>0,92</t>
  </si>
  <si>
    <t>4,4</t>
  </si>
  <si>
    <t>Vištienos kukulis (tausojantis)</t>
  </si>
  <si>
    <t>Avižinių kruopų košė su cinamonu ir sviestu (tausojantis)</t>
  </si>
  <si>
    <t>7,24</t>
  </si>
  <si>
    <t>6,59</t>
  </si>
  <si>
    <t xml:space="preserve">Pomidorinė sriuba (tausojantis) (augalinis) </t>
  </si>
  <si>
    <t>II.19</t>
  </si>
  <si>
    <t xml:space="preserve">Sriuba su kiaulienos gabaliukais ir brokoliais (tausojantis) </t>
  </si>
  <si>
    <t>II.14</t>
  </si>
  <si>
    <t>Rauginti agurkai</t>
  </si>
  <si>
    <t>VII.3</t>
  </si>
  <si>
    <t>1,12</t>
  </si>
  <si>
    <t>0,52</t>
  </si>
  <si>
    <t>7,6</t>
  </si>
  <si>
    <t>6,08</t>
  </si>
  <si>
    <t>2,48</t>
  </si>
  <si>
    <t>35,6</t>
  </si>
  <si>
    <t>191,61</t>
  </si>
  <si>
    <t xml:space="preserve">Mieliniai blynai </t>
  </si>
  <si>
    <t>V.2</t>
  </si>
  <si>
    <t>35/20/25</t>
  </si>
  <si>
    <t xml:space="preserve">Omletas su sūriu </t>
  </si>
  <si>
    <t>VIII.4</t>
  </si>
  <si>
    <t>14,91</t>
  </si>
  <si>
    <t>16,86</t>
  </si>
  <si>
    <t>6,06</t>
  </si>
  <si>
    <t>235,34</t>
  </si>
  <si>
    <t>Avižinių dribsnių blyneliai su obuoliais</t>
  </si>
  <si>
    <t>V.3</t>
  </si>
  <si>
    <t xml:space="preserve">Arbata su medumi </t>
  </si>
  <si>
    <t>7,02</t>
  </si>
  <si>
    <t>94,2</t>
  </si>
  <si>
    <t>Trinta daržovių sriuba (tausojantis)</t>
  </si>
  <si>
    <t>II.11</t>
  </si>
  <si>
    <t xml:space="preserve">Keptas vištienos maltinukas (tausojantis) </t>
  </si>
  <si>
    <t>I.5</t>
  </si>
  <si>
    <t>VII.12</t>
  </si>
  <si>
    <t>*Sultys natūralios (vaisių)</t>
  </si>
  <si>
    <t>*Sultys natūralios (daržovių)</t>
  </si>
  <si>
    <t>7,37</t>
  </si>
  <si>
    <t>Virti makaronai su fermentiniu sūriu (tausojantis)</t>
  </si>
  <si>
    <t>V.5</t>
  </si>
  <si>
    <t>200/25</t>
  </si>
  <si>
    <t>12,84</t>
  </si>
  <si>
    <t>11,21</t>
  </si>
  <si>
    <t>53,75</t>
  </si>
  <si>
    <t>376,91</t>
  </si>
  <si>
    <t xml:space="preserve">Sklindžiai su obuoliais ir bananais (tausojantis) </t>
  </si>
  <si>
    <t>V.14</t>
  </si>
  <si>
    <t>Ruginė duona (viso grūdo) su sviestu (82%) ir pomidoru</t>
  </si>
  <si>
    <t>XI.17</t>
  </si>
  <si>
    <t>25/7/25</t>
  </si>
  <si>
    <t>Ruginė duona (viso grūdo) su sviestu ir šviežiu  agurku</t>
  </si>
  <si>
    <t>XI.21</t>
  </si>
  <si>
    <t>2,51</t>
  </si>
  <si>
    <t>7,07</t>
  </si>
  <si>
    <t>17,49</t>
  </si>
  <si>
    <t>140,37</t>
  </si>
  <si>
    <t xml:space="preserve">Vaikų ugdymo įstaigų, vaikų socialinės
globos įstaigų ir vaikų poilsio stovyklų 
valgiaraščių derinimo tvarkos aprašo 
2 priedas
</t>
  </si>
  <si>
    <t>15 DIENŲ VALGIARAŠTIS</t>
  </si>
  <si>
    <t>___4-7____</t>
  </si>
  <si>
    <t xml:space="preserve">(nurodyti vaikų amžiaus grupę) </t>
  </si>
  <si>
    <t>10/15</t>
  </si>
  <si>
    <t xml:space="preserve">Šilutės rajono savivaldybės
 visuomenės sveikatos biuras
</t>
  </si>
  <si>
    <t>Įstaigos darbo laikas</t>
  </si>
  <si>
    <t>7:00 - 17:30</t>
  </si>
  <si>
    <t>*Vaisius (pagal sezoniškumą)</t>
  </si>
  <si>
    <t xml:space="preserve">Uogos pagal sezoniškumą </t>
  </si>
  <si>
    <t>XII.17</t>
  </si>
  <si>
    <t>2,34</t>
  </si>
  <si>
    <t>3,9</t>
  </si>
  <si>
    <t>Šilutės lopšelio – darželio „Žibutė“,
Cintjoniškių g. 3, Šilutė LT – 99128;</t>
  </si>
  <si>
    <t>Pusryčiai 8:25-8:35 val.</t>
  </si>
  <si>
    <t>Pietūs 12:00-12:10 val.</t>
  </si>
  <si>
    <t>Vakarienė 15:35-15:45 val.</t>
  </si>
  <si>
    <t>1 Sav. Penktadienis</t>
  </si>
  <si>
    <t>Kakava su pienu</t>
  </si>
  <si>
    <t>IX.4</t>
  </si>
  <si>
    <t>3,64</t>
  </si>
  <si>
    <t>3,35</t>
  </si>
  <si>
    <t>12,48</t>
  </si>
  <si>
    <t>87,4</t>
  </si>
  <si>
    <t>Šviesi duona (viso grūdo) su sviestu ir pomidoru</t>
  </si>
  <si>
    <t>XI.5</t>
  </si>
  <si>
    <t>25/5/15</t>
  </si>
  <si>
    <t>1,52</t>
  </si>
  <si>
    <t>4,36</t>
  </si>
  <si>
    <t>14,2</t>
  </si>
  <si>
    <t>97,5</t>
  </si>
  <si>
    <t>35/7/25</t>
  </si>
  <si>
    <t>2,6</t>
  </si>
  <si>
    <t>6,25</t>
  </si>
  <si>
    <t>17,98</t>
  </si>
  <si>
    <t>135,61</t>
  </si>
  <si>
    <t xml:space="preserve">Kopūstų salotos su agurkais ir pomidorais </t>
  </si>
  <si>
    <t>VII.23</t>
  </si>
  <si>
    <t>Pomidorų salotos su svogūnais ir jogurtu</t>
  </si>
  <si>
    <t>VII.2</t>
  </si>
  <si>
    <t>0,86</t>
  </si>
  <si>
    <t>0,18</t>
  </si>
  <si>
    <t>1,58</t>
  </si>
  <si>
    <t>10,53</t>
  </si>
  <si>
    <t>Žirnių -  perlinių kruopų sriuba (tausojantis) (augalinis)</t>
  </si>
  <si>
    <t>6,34</t>
  </si>
  <si>
    <t>2,58</t>
  </si>
  <si>
    <t>36,61</t>
  </si>
  <si>
    <t>186,36</t>
  </si>
  <si>
    <t>Pomidorų ir agurkų salotos su alyvuogių aliejumi</t>
  </si>
  <si>
    <t>Mėsos troškinys su pupelėmis arba lęšiais (jautiena ir lęšiai) (tausojantis)</t>
  </si>
  <si>
    <t xml:space="preserve">Virtos bulvės (tausojantis) (augalinis) </t>
  </si>
  <si>
    <t>Tarkuotos morkos su alyvuogių aliejumi</t>
  </si>
  <si>
    <t>Bulvių sriuba su miežinėmis kruopomis (augalinis) (tausojantis)</t>
  </si>
  <si>
    <t>VII.30</t>
  </si>
  <si>
    <t>1,2</t>
  </si>
  <si>
    <t>18</t>
  </si>
  <si>
    <t>0,15</t>
  </si>
  <si>
    <t>3,66</t>
  </si>
  <si>
    <t>11,51</t>
  </si>
  <si>
    <t>120</t>
  </si>
  <si>
    <t>0,33</t>
  </si>
  <si>
    <t>16,44</t>
  </si>
  <si>
    <t>66</t>
  </si>
  <si>
    <t xml:space="preserve">Rauginti agurkai </t>
  </si>
  <si>
    <t>7,32</t>
  </si>
  <si>
    <t>6,39</t>
  </si>
  <si>
    <t>37,04</t>
  </si>
  <si>
    <t>232,42</t>
  </si>
  <si>
    <t>35,1</t>
  </si>
  <si>
    <t>228,63</t>
  </si>
  <si>
    <t>VII.22</t>
  </si>
  <si>
    <t>Raugintų kopūstų salotos su alyvuogių aliejumi</t>
  </si>
  <si>
    <t>VII.11</t>
  </si>
  <si>
    <t>Daržovių troškinys (moliūgai, brokolis, paprika, morkos, svogūnai) su lęšiais (augalinis) (tausojantis)</t>
  </si>
  <si>
    <t>Burokėlių salotos su svogūnais</t>
  </si>
  <si>
    <t>Kopūstų salotos su morkomis ir svogūnais</t>
  </si>
  <si>
    <t>Morkų-obuolių salotos</t>
  </si>
  <si>
    <t>VII.9</t>
  </si>
  <si>
    <t>Ruginė duona (viso grūdo) su sviestu ir virta dešra</t>
  </si>
  <si>
    <t>XI.32</t>
  </si>
  <si>
    <t>4,93</t>
  </si>
  <si>
    <t>11,68</t>
  </si>
  <si>
    <t>17,13</t>
  </si>
  <si>
    <t>190,31</t>
  </si>
  <si>
    <t>Kiaulienos guliašas (tausojantis) (su morkomis ir svogūnais)</t>
  </si>
  <si>
    <t>0,2</t>
  </si>
  <si>
    <t>4,88</t>
  </si>
  <si>
    <t>15,35</t>
  </si>
  <si>
    <t>Bulvių košė be pieno produktų, su brokoliais, žirneliais ir porais (augalinis) (tausojantis)</t>
  </si>
  <si>
    <t>Troškinti ryžiai su ciberžole (tausojantis) (augalinis)</t>
  </si>
  <si>
    <t>Keptos bulvės (tausojantis) (augalinis)</t>
  </si>
  <si>
    <t>VI.20</t>
  </si>
  <si>
    <t>Burokėlių salotos su obuoliais ir alyvuogių aliejumi</t>
  </si>
  <si>
    <t>VII.16</t>
  </si>
  <si>
    <t>Virti makaronai (augalinis) (tausojantis)</t>
  </si>
  <si>
    <t>VI.15</t>
  </si>
  <si>
    <t>Pekino kopūstų salotos su pomidoru ir alyvuogių aliejumi</t>
  </si>
  <si>
    <t>VII.33</t>
  </si>
  <si>
    <t>Bulvių plokštainis su paukštiena ir jogurt. grietinės padažu</t>
  </si>
  <si>
    <t>I.28</t>
  </si>
  <si>
    <t>Bulvių košė (tausojantis)</t>
  </si>
  <si>
    <t>VI.2</t>
  </si>
  <si>
    <t>Žuvies maltinis (tausojantis)</t>
  </si>
  <si>
    <t>I.27</t>
  </si>
  <si>
    <t>Kopūstų salotos su morkomis svogūnais</t>
  </si>
  <si>
    <t>150 (112,5/37,5) /40</t>
  </si>
  <si>
    <t>Morkų lazdelės</t>
  </si>
  <si>
    <t>VII.34</t>
  </si>
  <si>
    <t xml:space="preserve">PATVIRTINTA
Šilutės rajono savivaldybės
Visuomenės sveikatos biuro
direktoriaus 2020 m. gegužės 19 d.
Įsakymu Nr. B1-30
</t>
  </si>
  <si>
    <t xml:space="preserve">PATVIRTINTA
Šilutės rajono savivaldybės                                 Visuomenės sveikatos biuro                                direktoriaus 2020 m. gegužės 19 d.
Įsakymu Nr. B1-30                </t>
  </si>
  <si>
    <t>PATVIRTINTA
Šilutės rajono savivaldybės                                 Visuomenės sveikatos biuro                                                                    direktoriaus 2020 m. gegužės 19 d.
Įsakymu Nr. B1-30</t>
  </si>
  <si>
    <t xml:space="preserve">PATVIRTINTA
Šilutės rajono savivaldybės                                 Visuomenės sveikatos biuro                                direktoriaus 2020 m. gegužės 19 d.
Įsakymu Nr. B1-30                     </t>
  </si>
  <si>
    <t xml:space="preserve">PATVIRTINTA
Šilutės rajono savivaldybės                                 Visuomenės sveikatos biuro                                direktoriaus 2020 m. gegužės 19 d.
Įsakymu Nr. B1-30                            </t>
  </si>
  <si>
    <t xml:space="preserve">PATVIRTINTA
Šilutės rajono savivaldybės                                 Visuomenės sveikatos biuro                                direktoriaus 2020 m. gegužės 19 d.
Įsakymu Nr. B1-30                 </t>
  </si>
  <si>
    <t>PATVIRTINTA
Šilutės rajono savivaldybės                                 Visuomenės sveikatos biuro                                                   direktoriaus 2020 m. gegužės 19 d.
Įsakymu Nr. B1-30</t>
  </si>
  <si>
    <t xml:space="preserve">PATVIRTINTA
Šilutės rajono savivaldybės                                 Visuomenės sveikatos biuro                                direktoriaus 2020 m. gegužės 19 d.
Įsakymu Nr. B1-30                         </t>
  </si>
  <si>
    <t>PATVIRTINTA
(Šilutės rajono savivaldybės                                 Visuomenės sveikatos biuro                                direktoriaus 2020 m. gegužės 19 d.
Įsakymu Nr. B1-30</t>
  </si>
  <si>
    <t xml:space="preserve">PATVIRTINTA
(Šilutės rajono savivaldybės                                 Visuomenės sveikatos biuro                                direktoriaus 2020 m. gegužės 19 d.
Įsakymu Nr. B1-30              </t>
  </si>
  <si>
    <t xml:space="preserve">PATVIRTINTA
(Šilutės rajono savivaldybės                                 Visuomenės sveikatos biuro                                direktoriaus 2020 m. gegužės 19 d.
Įsakymu Nr. B1-30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</si>
</sst>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/>
    <xf numFmtId="0" fontId="0" fillId="0" borderId="14" xfId="0" applyBorder="1"/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1"/>
  <sheetViews>
    <sheetView tabSelected="1" topLeftCell="A850" zoomScale="80" zoomScaleNormal="80" workbookViewId="0">
      <selection activeCell="P865" sqref="P865"/>
    </sheetView>
  </sheetViews>
  <sheetFormatPr defaultRowHeight="15" x14ac:dyDescent="0.25"/>
  <cols>
    <col min="10" max="10" width="10.5703125" bestFit="1" customWidth="1"/>
    <col min="11" max="12" width="10.140625" bestFit="1" customWidth="1"/>
    <col min="13" max="13" width="10.5703125" bestFit="1" customWidth="1"/>
    <col min="14" max="14" width="10.7109375" bestFit="1" customWidth="1"/>
    <col min="15" max="15" width="11.140625" bestFit="1" customWidth="1"/>
    <col min="16" max="16" width="12.42578125" bestFit="1" customWidth="1"/>
    <col min="17" max="17" width="12.5703125" bestFit="1" customWidth="1"/>
  </cols>
  <sheetData>
    <row r="1" spans="7:20" x14ac:dyDescent="0.25">
      <c r="Q1" s="62" t="s">
        <v>337</v>
      </c>
      <c r="R1" s="62"/>
      <c r="S1" s="62"/>
      <c r="T1" s="62"/>
    </row>
    <row r="2" spans="7:20" ht="15" customHeight="1" x14ac:dyDescent="0.25">
      <c r="Q2" s="62"/>
      <c r="R2" s="62"/>
      <c r="S2" s="62"/>
      <c r="T2" s="62"/>
    </row>
    <row r="3" spans="7:20" ht="15" customHeight="1" x14ac:dyDescent="0.25">
      <c r="Q3" s="62"/>
      <c r="R3" s="62"/>
      <c r="S3" s="62"/>
      <c r="T3" s="62"/>
    </row>
    <row r="4" spans="7:20" ht="15" customHeight="1" x14ac:dyDescent="0.25">
      <c r="Q4" s="62"/>
      <c r="R4" s="62"/>
      <c r="S4" s="62"/>
      <c r="T4" s="62"/>
    </row>
    <row r="5" spans="7:20" ht="15" customHeight="1" x14ac:dyDescent="0.25">
      <c r="Q5" s="62"/>
      <c r="R5" s="62"/>
      <c r="S5" s="62"/>
      <c r="T5" s="62"/>
    </row>
    <row r="7" spans="7:20" ht="15.75" x14ac:dyDescent="0.25">
      <c r="N7" s="16"/>
      <c r="O7" s="16"/>
      <c r="P7" s="16"/>
      <c r="Q7" s="16"/>
    </row>
    <row r="8" spans="7:20" ht="15.75" x14ac:dyDescent="0.25">
      <c r="N8" s="16"/>
      <c r="O8" s="16"/>
      <c r="P8" s="16"/>
      <c r="Q8" s="16"/>
    </row>
    <row r="9" spans="7:20" ht="15.75" x14ac:dyDescent="0.25">
      <c r="N9" s="16"/>
      <c r="O9" s="16"/>
      <c r="P9" s="16"/>
      <c r="Q9" s="16"/>
    </row>
    <row r="10" spans="7:20" ht="15.75" x14ac:dyDescent="0.25">
      <c r="N10" s="16"/>
    </row>
    <row r="11" spans="7:20" ht="15.75" x14ac:dyDescent="0.25">
      <c r="N11" s="16"/>
    </row>
    <row r="12" spans="7:20" ht="15.75" x14ac:dyDescent="0.25">
      <c r="G12" s="173" t="s">
        <v>350</v>
      </c>
      <c r="H12" s="174"/>
      <c r="I12" s="174"/>
      <c r="J12" s="174"/>
      <c r="K12" s="174"/>
      <c r="L12" s="174"/>
      <c r="M12" s="174"/>
      <c r="N12" s="16"/>
    </row>
    <row r="13" spans="7:20" ht="15" customHeight="1" x14ac:dyDescent="0.25">
      <c r="G13" s="174"/>
      <c r="H13" s="174"/>
      <c r="I13" s="174"/>
      <c r="J13" s="174"/>
      <c r="K13" s="174"/>
      <c r="L13" s="174"/>
      <c r="M13" s="174"/>
    </row>
    <row r="14" spans="7:20" ht="15" customHeight="1" x14ac:dyDescent="0.25">
      <c r="G14" s="174"/>
      <c r="H14" s="174"/>
      <c r="I14" s="174"/>
      <c r="J14" s="174"/>
      <c r="K14" s="174"/>
      <c r="L14" s="174"/>
      <c r="M14" s="174"/>
    </row>
    <row r="15" spans="7:20" ht="15" customHeight="1" x14ac:dyDescent="0.25">
      <c r="H15" s="23"/>
      <c r="I15" s="23"/>
      <c r="J15" s="23"/>
      <c r="K15" s="23"/>
      <c r="L15" s="23"/>
    </row>
    <row r="16" spans="7:20" ht="15" customHeight="1" x14ac:dyDescent="0.25">
      <c r="H16" s="21"/>
      <c r="I16" s="21"/>
      <c r="J16" s="21"/>
      <c r="K16" s="21"/>
    </row>
    <row r="17" spans="8:13" ht="15" customHeight="1" x14ac:dyDescent="0.25">
      <c r="H17" s="21"/>
      <c r="I17" s="21"/>
      <c r="J17" s="21"/>
      <c r="K17" s="21"/>
    </row>
    <row r="18" spans="8:13" ht="15" customHeight="1" x14ac:dyDescent="0.25">
      <c r="H18" s="21"/>
      <c r="I18" s="21"/>
      <c r="J18" s="21"/>
      <c r="K18" s="21"/>
    </row>
    <row r="19" spans="8:13" ht="15" customHeight="1" x14ac:dyDescent="0.25">
      <c r="H19" s="21"/>
      <c r="I19" s="21"/>
      <c r="J19" s="21"/>
      <c r="K19" s="21"/>
    </row>
    <row r="20" spans="8:13" ht="15" customHeight="1" x14ac:dyDescent="0.25">
      <c r="H20" s="21"/>
      <c r="I20" s="21"/>
      <c r="J20" s="21"/>
      <c r="K20" s="21"/>
    </row>
    <row r="21" spans="8:13" ht="15" customHeight="1" x14ac:dyDescent="0.25">
      <c r="H21" s="21"/>
      <c r="I21" s="21"/>
      <c r="J21" s="21"/>
      <c r="K21" s="21"/>
    </row>
    <row r="22" spans="8:13" ht="15" customHeight="1" x14ac:dyDescent="0.25">
      <c r="H22" s="21"/>
      <c r="I22" s="21"/>
      <c r="J22" s="21"/>
      <c r="K22" s="21"/>
    </row>
    <row r="23" spans="8:13" ht="15" customHeight="1" x14ac:dyDescent="0.25">
      <c r="H23" s="21"/>
      <c r="I23" s="21"/>
      <c r="J23" s="21"/>
      <c r="K23" s="21"/>
    </row>
    <row r="24" spans="8:13" ht="15" customHeight="1" x14ac:dyDescent="0.25">
      <c r="H24" s="21"/>
      <c r="I24" s="21"/>
      <c r="J24" s="21"/>
      <c r="K24" s="21"/>
    </row>
    <row r="25" spans="8:13" ht="15" customHeight="1" x14ac:dyDescent="0.25">
      <c r="H25" s="21"/>
      <c r="I25" s="21"/>
      <c r="J25" s="21"/>
      <c r="K25" s="21"/>
    </row>
    <row r="26" spans="8:13" ht="15" customHeight="1" x14ac:dyDescent="0.25">
      <c r="H26" s="21"/>
      <c r="I26" s="21"/>
      <c r="J26" s="21"/>
      <c r="K26" s="21"/>
    </row>
    <row r="27" spans="8:13" ht="15.75" x14ac:dyDescent="0.25">
      <c r="H27" s="13"/>
      <c r="I27" s="13"/>
      <c r="J27" s="13"/>
      <c r="K27" s="13"/>
    </row>
    <row r="28" spans="8:13" ht="15.75" x14ac:dyDescent="0.25">
      <c r="H28" s="17"/>
      <c r="I28" s="17"/>
      <c r="J28" s="17"/>
      <c r="K28" s="17"/>
    </row>
    <row r="29" spans="8:13" ht="15.75" x14ac:dyDescent="0.25">
      <c r="H29" s="17"/>
      <c r="I29" s="17"/>
      <c r="J29" s="17"/>
      <c r="K29" s="17"/>
    </row>
    <row r="30" spans="8:13" ht="15.75" x14ac:dyDescent="0.25">
      <c r="H30" s="84" t="s">
        <v>338</v>
      </c>
      <c r="I30" s="84"/>
      <c r="J30" s="84"/>
      <c r="K30" s="84"/>
      <c r="L30" s="84"/>
      <c r="M30" s="84"/>
    </row>
    <row r="31" spans="8:13" ht="15.75" x14ac:dyDescent="0.25">
      <c r="H31" s="17"/>
      <c r="I31" s="17"/>
      <c r="J31" s="17"/>
      <c r="K31" s="17"/>
    </row>
    <row r="32" spans="8:13" ht="15.75" x14ac:dyDescent="0.25">
      <c r="H32" s="17"/>
      <c r="I32" s="17"/>
      <c r="J32" s="17"/>
      <c r="K32" s="17"/>
    </row>
    <row r="33" spans="6:12" ht="15.75" x14ac:dyDescent="0.25">
      <c r="H33" s="17"/>
      <c r="I33" s="17"/>
      <c r="J33" s="17"/>
      <c r="K33" s="17"/>
    </row>
    <row r="34" spans="6:12" ht="18.75" x14ac:dyDescent="0.3">
      <c r="I34" s="75" t="s">
        <v>339</v>
      </c>
      <c r="J34" s="75"/>
      <c r="K34" s="75"/>
      <c r="L34" s="75"/>
    </row>
    <row r="35" spans="6:12" x14ac:dyDescent="0.25">
      <c r="I35" s="76" t="s">
        <v>340</v>
      </c>
      <c r="J35" s="76"/>
      <c r="K35" s="76"/>
      <c r="L35" s="76"/>
    </row>
    <row r="37" spans="6:12" ht="15.75" x14ac:dyDescent="0.25">
      <c r="F37" s="14"/>
      <c r="G37" s="14"/>
      <c r="H37" s="14"/>
      <c r="I37" s="14"/>
      <c r="J37" s="14"/>
      <c r="K37" s="14"/>
    </row>
    <row r="38" spans="6:12" ht="15.75" x14ac:dyDescent="0.25">
      <c r="F38" s="14"/>
      <c r="G38" s="14"/>
      <c r="H38" s="14"/>
      <c r="I38" s="14"/>
      <c r="J38" s="14"/>
      <c r="K38" s="14"/>
    </row>
    <row r="39" spans="6:12" ht="15.75" x14ac:dyDescent="0.25">
      <c r="F39" s="14"/>
      <c r="G39" s="14"/>
      <c r="H39" s="14"/>
      <c r="I39" s="14"/>
      <c r="J39" s="14"/>
      <c r="K39" s="14"/>
    </row>
    <row r="40" spans="6:12" ht="15.75" x14ac:dyDescent="0.25">
      <c r="F40" s="14"/>
      <c r="G40" s="14"/>
    </row>
    <row r="41" spans="6:12" ht="15.75" x14ac:dyDescent="0.25">
      <c r="F41" s="14"/>
      <c r="G41" s="14"/>
    </row>
    <row r="42" spans="6:12" ht="15.75" x14ac:dyDescent="0.25">
      <c r="F42" s="14"/>
      <c r="G42" s="14"/>
      <c r="H42" s="14"/>
      <c r="I42" s="14"/>
    </row>
    <row r="43" spans="6:12" ht="15.75" x14ac:dyDescent="0.25">
      <c r="F43" s="14"/>
      <c r="G43" s="14"/>
      <c r="H43" s="14"/>
      <c r="I43" s="14"/>
    </row>
    <row r="44" spans="6:12" ht="15.75" x14ac:dyDescent="0.25">
      <c r="F44" s="14"/>
      <c r="G44" s="14"/>
      <c r="K44" s="14"/>
    </row>
    <row r="46" spans="6:12" ht="15.75" x14ac:dyDescent="0.25">
      <c r="H46" s="14"/>
    </row>
    <row r="47" spans="6:12" ht="15.75" x14ac:dyDescent="0.25">
      <c r="H47" s="14"/>
      <c r="J47" s="15"/>
    </row>
    <row r="48" spans="6:12" ht="15.75" x14ac:dyDescent="0.25">
      <c r="H48" s="14"/>
    </row>
    <row r="49" spans="1:19" ht="15.75" x14ac:dyDescent="0.25">
      <c r="H49" s="14"/>
    </row>
    <row r="50" spans="1:19" ht="15.75" x14ac:dyDescent="0.25">
      <c r="H50" s="14"/>
      <c r="J50" s="15"/>
    </row>
    <row r="51" spans="1:19" ht="15.75" x14ac:dyDescent="0.25">
      <c r="H51" s="14"/>
      <c r="J51" s="15"/>
    </row>
    <row r="52" spans="1:19" ht="15.75" x14ac:dyDescent="0.25">
      <c r="H52" s="14"/>
      <c r="J52" s="15"/>
      <c r="P52" s="22" t="s">
        <v>343</v>
      </c>
    </row>
    <row r="53" spans="1:19" ht="15.75" x14ac:dyDescent="0.25">
      <c r="H53" s="14"/>
      <c r="J53" s="15"/>
      <c r="P53" s="22" t="s">
        <v>344</v>
      </c>
    </row>
    <row r="54" spans="1:19" ht="15.75" x14ac:dyDescent="0.25">
      <c r="H54" s="14"/>
      <c r="J54" s="15"/>
    </row>
    <row r="55" spans="1:19" ht="15.75" x14ac:dyDescent="0.25">
      <c r="H55" s="14"/>
      <c r="J55" s="15"/>
    </row>
    <row r="56" spans="1:19" ht="15.75" x14ac:dyDescent="0.25">
      <c r="H56" s="14"/>
      <c r="J56" s="15"/>
    </row>
    <row r="57" spans="1:19" ht="15.75" x14ac:dyDescent="0.25">
      <c r="H57" s="14"/>
      <c r="J57" s="15"/>
    </row>
    <row r="58" spans="1:19" ht="15.75" x14ac:dyDescent="0.25">
      <c r="H58" s="14"/>
      <c r="J58" s="15"/>
    </row>
    <row r="59" spans="1:19" ht="15.75" x14ac:dyDescent="0.25">
      <c r="H59" s="14"/>
      <c r="J59" s="15"/>
    </row>
    <row r="60" spans="1:19" ht="15.75" customHeight="1" x14ac:dyDescent="0.25">
      <c r="A60" s="118" t="s">
        <v>342</v>
      </c>
      <c r="B60" s="119"/>
      <c r="C60" s="119"/>
      <c r="D60" s="119"/>
      <c r="E60" s="119"/>
      <c r="H60" s="14"/>
      <c r="J60" s="15"/>
      <c r="P60" s="62" t="s">
        <v>446</v>
      </c>
      <c r="Q60" s="62"/>
      <c r="R60" s="62"/>
      <c r="S60" s="62"/>
    </row>
    <row r="61" spans="1:19" ht="15.75" x14ac:dyDescent="0.25">
      <c r="A61" s="119"/>
      <c r="B61" s="119"/>
      <c r="C61" s="119"/>
      <c r="D61" s="119"/>
      <c r="E61" s="119"/>
      <c r="H61" s="14"/>
      <c r="J61" s="15"/>
      <c r="P61" s="62"/>
      <c r="Q61" s="62"/>
      <c r="R61" s="62"/>
      <c r="S61" s="62"/>
    </row>
    <row r="62" spans="1:19" ht="15.75" x14ac:dyDescent="0.25">
      <c r="A62" s="119"/>
      <c r="B62" s="119"/>
      <c r="C62" s="119"/>
      <c r="D62" s="119"/>
      <c r="E62" s="119"/>
      <c r="H62" s="14"/>
      <c r="J62" s="15"/>
      <c r="P62" s="62"/>
      <c r="Q62" s="62"/>
      <c r="R62" s="62"/>
      <c r="S62" s="62"/>
    </row>
    <row r="63" spans="1:19" ht="15.75" x14ac:dyDescent="0.25">
      <c r="H63" s="14"/>
      <c r="J63" s="15"/>
      <c r="P63" s="62"/>
      <c r="Q63" s="62"/>
      <c r="R63" s="62"/>
      <c r="S63" s="62"/>
    </row>
    <row r="64" spans="1:19" ht="15.75" x14ac:dyDescent="0.25">
      <c r="H64" s="14"/>
      <c r="J64" s="15"/>
      <c r="P64" s="62"/>
      <c r="Q64" s="62"/>
      <c r="R64" s="62"/>
      <c r="S64" s="62"/>
    </row>
    <row r="65" spans="1:19" ht="15.75" x14ac:dyDescent="0.25">
      <c r="A65" s="106" t="s">
        <v>0</v>
      </c>
      <c r="B65" s="106"/>
      <c r="C65" s="106"/>
      <c r="D65" s="106"/>
      <c r="P65" s="62"/>
      <c r="Q65" s="62"/>
      <c r="R65" s="62"/>
      <c r="S65" s="62"/>
    </row>
    <row r="67" spans="1:19" ht="15.75" x14ac:dyDescent="0.25">
      <c r="G67" s="84" t="s">
        <v>351</v>
      </c>
      <c r="H67" s="84"/>
      <c r="I67" s="84"/>
      <c r="J67" s="84"/>
    </row>
    <row r="69" spans="1:19" ht="15.75" customHeight="1" x14ac:dyDescent="0.25">
      <c r="A69" s="99" t="s">
        <v>1</v>
      </c>
      <c r="B69" s="143"/>
      <c r="C69" s="143"/>
      <c r="D69" s="143"/>
      <c r="E69" s="143"/>
      <c r="F69" s="100"/>
      <c r="G69" s="149" t="s">
        <v>2</v>
      </c>
      <c r="H69" s="171" t="s">
        <v>3</v>
      </c>
      <c r="I69" s="152"/>
      <c r="J69" s="146" t="s">
        <v>4</v>
      </c>
      <c r="K69" s="147"/>
      <c r="L69" s="147"/>
      <c r="M69" s="147"/>
      <c r="N69" s="147"/>
      <c r="O69" s="148"/>
      <c r="P69" s="99" t="s">
        <v>5</v>
      </c>
      <c r="Q69" s="100"/>
    </row>
    <row r="70" spans="1:19" ht="15.75" x14ac:dyDescent="0.25">
      <c r="A70" s="167"/>
      <c r="B70" s="168"/>
      <c r="C70" s="168"/>
      <c r="D70" s="168"/>
      <c r="E70" s="168"/>
      <c r="F70" s="169"/>
      <c r="G70" s="170"/>
      <c r="H70" s="172"/>
      <c r="I70" s="154"/>
      <c r="J70" s="91" t="s">
        <v>6</v>
      </c>
      <c r="K70" s="92"/>
      <c r="L70" s="91" t="s">
        <v>7</v>
      </c>
      <c r="M70" s="92"/>
      <c r="N70" s="91" t="s">
        <v>8</v>
      </c>
      <c r="O70" s="92"/>
      <c r="P70" s="101"/>
      <c r="Q70" s="102"/>
    </row>
    <row r="71" spans="1:19" ht="15.75" x14ac:dyDescent="0.25">
      <c r="A71" s="77" t="s">
        <v>9</v>
      </c>
      <c r="B71" s="78"/>
      <c r="C71" s="78"/>
      <c r="D71" s="78"/>
      <c r="E71" s="78"/>
      <c r="F71" s="79"/>
      <c r="G71" s="1" t="s">
        <v>10</v>
      </c>
      <c r="H71" s="73">
        <v>200</v>
      </c>
      <c r="I71" s="74"/>
      <c r="J71" s="73">
        <v>7.83</v>
      </c>
      <c r="K71" s="74"/>
      <c r="L71" s="73">
        <v>4.5999999999999996</v>
      </c>
      <c r="M71" s="74"/>
      <c r="N71" s="73">
        <v>32.74</v>
      </c>
      <c r="O71" s="74"/>
      <c r="P71" s="73">
        <v>203.6</v>
      </c>
      <c r="Q71" s="74"/>
    </row>
    <row r="72" spans="1:19" ht="15.75" x14ac:dyDescent="0.25">
      <c r="A72" s="77" t="s">
        <v>346</v>
      </c>
      <c r="B72" s="78"/>
      <c r="C72" s="78"/>
      <c r="D72" s="78"/>
      <c r="E72" s="78"/>
      <c r="F72" s="79"/>
      <c r="G72" s="20" t="s">
        <v>347</v>
      </c>
      <c r="H72" s="73">
        <v>30</v>
      </c>
      <c r="I72" s="74"/>
      <c r="J72" s="73">
        <v>0.3</v>
      </c>
      <c r="K72" s="74"/>
      <c r="L72" s="73">
        <v>0</v>
      </c>
      <c r="M72" s="74"/>
      <c r="N72" s="73">
        <v>2.34</v>
      </c>
      <c r="O72" s="74"/>
      <c r="P72" s="73">
        <v>3.9</v>
      </c>
      <c r="Q72" s="74"/>
    </row>
    <row r="73" spans="1:19" ht="15.75" x14ac:dyDescent="0.25">
      <c r="A73" s="77" t="s">
        <v>328</v>
      </c>
      <c r="B73" s="78"/>
      <c r="C73" s="78"/>
      <c r="D73" s="78"/>
      <c r="E73" s="78"/>
      <c r="F73" s="79"/>
      <c r="G73" s="12" t="s">
        <v>329</v>
      </c>
      <c r="H73" s="94" t="s">
        <v>330</v>
      </c>
      <c r="I73" s="95"/>
      <c r="J73" s="73">
        <v>2.6</v>
      </c>
      <c r="K73" s="74"/>
      <c r="L73" s="73">
        <v>6.25</v>
      </c>
      <c r="M73" s="74"/>
      <c r="N73" s="73">
        <v>17.98</v>
      </c>
      <c r="O73" s="74"/>
      <c r="P73" s="73">
        <v>135.61000000000001</v>
      </c>
      <c r="Q73" s="74"/>
    </row>
    <row r="74" spans="1:19" ht="15.75" x14ac:dyDescent="0.25">
      <c r="A74" s="77" t="s">
        <v>11</v>
      </c>
      <c r="B74" s="78"/>
      <c r="C74" s="78"/>
      <c r="D74" s="78"/>
      <c r="E74" s="78"/>
      <c r="F74" s="79"/>
      <c r="G74" s="1" t="s">
        <v>12</v>
      </c>
      <c r="H74" s="73">
        <v>200</v>
      </c>
      <c r="I74" s="74"/>
      <c r="J74" s="73">
        <v>0</v>
      </c>
      <c r="K74" s="74"/>
      <c r="L74" s="73">
        <v>0</v>
      </c>
      <c r="M74" s="74"/>
      <c r="N74" s="73">
        <v>0</v>
      </c>
      <c r="O74" s="74"/>
      <c r="P74" s="73">
        <v>0</v>
      </c>
      <c r="Q74" s="74"/>
    </row>
    <row r="75" spans="1:19" ht="15.75" x14ac:dyDescent="0.25">
      <c r="A75" s="88" t="s">
        <v>14</v>
      </c>
      <c r="B75" s="89"/>
      <c r="C75" s="89"/>
      <c r="D75" s="89"/>
      <c r="E75" s="89"/>
      <c r="F75" s="89"/>
      <c r="G75" s="89"/>
      <c r="H75" s="89"/>
      <c r="I75" s="90"/>
      <c r="J75" s="91">
        <f>+J71+J73+J74+J72</f>
        <v>10.73</v>
      </c>
      <c r="K75" s="92"/>
      <c r="L75" s="91">
        <f>+L71+L73+L74+L72</f>
        <v>10.85</v>
      </c>
      <c r="M75" s="92"/>
      <c r="N75" s="91">
        <f>+N71+N73+N74+N72</f>
        <v>53.06</v>
      </c>
      <c r="O75" s="92"/>
      <c r="P75" s="91">
        <f>+P71+P73+P74+P72</f>
        <v>343.11</v>
      </c>
      <c r="Q75" s="92"/>
    </row>
    <row r="77" spans="1:19" ht="15.75" x14ac:dyDescent="0.25">
      <c r="G77" s="84" t="s">
        <v>352</v>
      </c>
      <c r="H77" s="84"/>
      <c r="I77" s="84"/>
      <c r="J77" s="84"/>
    </row>
    <row r="79" spans="1:19" ht="15.75" x14ac:dyDescent="0.25">
      <c r="A79" s="85" t="s">
        <v>1</v>
      </c>
      <c r="B79" s="86"/>
      <c r="C79" s="86"/>
      <c r="D79" s="86"/>
      <c r="E79" s="86"/>
      <c r="F79" s="86"/>
      <c r="G79" s="87" t="s">
        <v>2</v>
      </c>
      <c r="H79" s="87" t="s">
        <v>3</v>
      </c>
      <c r="I79" s="87"/>
      <c r="J79" s="87" t="s">
        <v>4</v>
      </c>
      <c r="K79" s="87"/>
      <c r="L79" s="87"/>
      <c r="M79" s="87"/>
      <c r="N79" s="87"/>
      <c r="O79" s="87"/>
      <c r="P79" s="99" t="s">
        <v>5</v>
      </c>
      <c r="Q79" s="100"/>
    </row>
    <row r="80" spans="1:19" ht="15.75" x14ac:dyDescent="0.25">
      <c r="A80" s="86"/>
      <c r="B80" s="86"/>
      <c r="C80" s="86"/>
      <c r="D80" s="86"/>
      <c r="E80" s="86"/>
      <c r="F80" s="86"/>
      <c r="G80" s="87"/>
      <c r="H80" s="87"/>
      <c r="I80" s="87"/>
      <c r="J80" s="84" t="s">
        <v>6</v>
      </c>
      <c r="K80" s="84"/>
      <c r="L80" s="84" t="s">
        <v>7</v>
      </c>
      <c r="M80" s="84"/>
      <c r="N80" s="84" t="s">
        <v>8</v>
      </c>
      <c r="O80" s="84"/>
      <c r="P80" s="101"/>
      <c r="Q80" s="102"/>
    </row>
    <row r="81" spans="1:17" ht="15.75" x14ac:dyDescent="0.25">
      <c r="A81" s="77" t="s">
        <v>266</v>
      </c>
      <c r="B81" s="78"/>
      <c r="C81" s="78"/>
      <c r="D81" s="78"/>
      <c r="E81" s="78"/>
      <c r="F81" s="79"/>
      <c r="G81" s="1" t="s">
        <v>15</v>
      </c>
      <c r="H81" s="73">
        <v>150</v>
      </c>
      <c r="I81" s="74"/>
      <c r="J81" s="73">
        <v>3.01</v>
      </c>
      <c r="K81" s="74"/>
      <c r="L81" s="73">
        <v>6.19</v>
      </c>
      <c r="M81" s="74"/>
      <c r="N81" s="73">
        <v>18.29</v>
      </c>
      <c r="O81" s="74"/>
      <c r="P81" s="73">
        <v>136.93</v>
      </c>
      <c r="Q81" s="74"/>
    </row>
    <row r="82" spans="1:17" ht="15.75" x14ac:dyDescent="0.25">
      <c r="A82" s="77" t="s">
        <v>16</v>
      </c>
      <c r="B82" s="78"/>
      <c r="C82" s="78"/>
      <c r="D82" s="78"/>
      <c r="E82" s="78"/>
      <c r="F82" s="79"/>
      <c r="G82" s="1" t="s">
        <v>17</v>
      </c>
      <c r="H82" s="73">
        <v>35</v>
      </c>
      <c r="I82" s="74"/>
      <c r="J82" s="73">
        <v>2.31</v>
      </c>
      <c r="K82" s="74"/>
      <c r="L82" s="73">
        <v>0.45</v>
      </c>
      <c r="M82" s="74"/>
      <c r="N82" s="73">
        <v>16.87</v>
      </c>
      <c r="O82" s="74"/>
      <c r="P82" s="73">
        <v>78.05</v>
      </c>
      <c r="Q82" s="74"/>
    </row>
    <row r="83" spans="1:17" ht="15.75" x14ac:dyDescent="0.25">
      <c r="A83" s="77" t="s">
        <v>18</v>
      </c>
      <c r="B83" s="78"/>
      <c r="C83" s="78"/>
      <c r="D83" s="78"/>
      <c r="E83" s="78"/>
      <c r="F83" s="79"/>
      <c r="G83" s="1" t="s">
        <v>19</v>
      </c>
      <c r="H83" s="73" t="s">
        <v>20</v>
      </c>
      <c r="I83" s="74"/>
      <c r="J83" s="73">
        <v>17.78</v>
      </c>
      <c r="K83" s="74"/>
      <c r="L83" s="73">
        <v>14</v>
      </c>
      <c r="M83" s="74"/>
      <c r="N83" s="73">
        <v>33.79</v>
      </c>
      <c r="O83" s="74"/>
      <c r="P83" s="73">
        <v>353.65</v>
      </c>
      <c r="Q83" s="74"/>
    </row>
    <row r="84" spans="1:17" ht="15.75" x14ac:dyDescent="0.25">
      <c r="A84" s="77" t="s">
        <v>21</v>
      </c>
      <c r="B84" s="78"/>
      <c r="C84" s="78"/>
      <c r="D84" s="78"/>
      <c r="E84" s="78"/>
      <c r="F84" s="79"/>
      <c r="G84" s="1" t="s">
        <v>22</v>
      </c>
      <c r="H84" s="73">
        <v>45</v>
      </c>
      <c r="I84" s="74"/>
      <c r="J84" s="73">
        <v>0.36</v>
      </c>
      <c r="K84" s="74"/>
      <c r="L84" s="73">
        <v>0.09</v>
      </c>
      <c r="M84" s="74"/>
      <c r="N84" s="73">
        <v>1.04</v>
      </c>
      <c r="O84" s="74"/>
      <c r="P84" s="73">
        <v>4.95</v>
      </c>
      <c r="Q84" s="74"/>
    </row>
    <row r="85" spans="1:17" ht="15.75" x14ac:dyDescent="0.25">
      <c r="A85" s="77" t="s">
        <v>413</v>
      </c>
      <c r="B85" s="78"/>
      <c r="C85" s="78"/>
      <c r="D85" s="78"/>
      <c r="E85" s="78"/>
      <c r="F85" s="79"/>
      <c r="G85" s="55" t="s">
        <v>408</v>
      </c>
      <c r="H85" s="73">
        <v>50</v>
      </c>
      <c r="I85" s="74"/>
      <c r="J85" s="73">
        <v>0.86</v>
      </c>
      <c r="K85" s="74"/>
      <c r="L85" s="73">
        <v>3.08</v>
      </c>
      <c r="M85" s="74"/>
      <c r="N85" s="73">
        <v>3.45</v>
      </c>
      <c r="O85" s="74"/>
      <c r="P85" s="73">
        <v>40</v>
      </c>
      <c r="Q85" s="74"/>
    </row>
    <row r="86" spans="1:17" ht="15.75" x14ac:dyDescent="0.25">
      <c r="A86" s="77" t="s">
        <v>25</v>
      </c>
      <c r="B86" s="78"/>
      <c r="C86" s="78"/>
      <c r="D86" s="78"/>
      <c r="E86" s="78"/>
      <c r="F86" s="79"/>
      <c r="G86" s="1" t="s">
        <v>26</v>
      </c>
      <c r="H86" s="73">
        <v>200</v>
      </c>
      <c r="I86" s="74"/>
      <c r="J86" s="73">
        <v>0.05</v>
      </c>
      <c r="K86" s="74"/>
      <c r="L86" s="73">
        <v>0.03</v>
      </c>
      <c r="M86" s="74"/>
      <c r="N86" s="73">
        <v>0.64</v>
      </c>
      <c r="O86" s="74"/>
      <c r="P86" s="73">
        <v>2.17</v>
      </c>
      <c r="Q86" s="74"/>
    </row>
    <row r="87" spans="1:17" ht="15.75" x14ac:dyDescent="0.25">
      <c r="A87" s="88" t="s">
        <v>14</v>
      </c>
      <c r="B87" s="89"/>
      <c r="C87" s="89"/>
      <c r="D87" s="89"/>
      <c r="E87" s="89"/>
      <c r="F87" s="89"/>
      <c r="G87" s="89"/>
      <c r="H87" s="89"/>
      <c r="I87" s="90"/>
      <c r="J87" s="91">
        <f>+J81+J82+J83+J84+J85+J86</f>
        <v>24.37</v>
      </c>
      <c r="K87" s="92"/>
      <c r="L87" s="91">
        <f>+L81+L82+L83+L84+L85+L86</f>
        <v>23.840000000000003</v>
      </c>
      <c r="M87" s="92"/>
      <c r="N87" s="91">
        <f>+N81+N82+N83+N84+N85+N86</f>
        <v>74.08</v>
      </c>
      <c r="O87" s="92"/>
      <c r="P87" s="91">
        <f>+P81+P82+P83+P84+P85+P86</f>
        <v>615.75</v>
      </c>
      <c r="Q87" s="92"/>
    </row>
    <row r="89" spans="1:17" ht="15.75" x14ac:dyDescent="0.25">
      <c r="G89" s="84" t="s">
        <v>353</v>
      </c>
      <c r="H89" s="84"/>
      <c r="I89" s="84"/>
      <c r="J89" s="84"/>
    </row>
    <row r="91" spans="1:17" ht="15.75" x14ac:dyDescent="0.25">
      <c r="A91" s="85" t="s">
        <v>1</v>
      </c>
      <c r="B91" s="86"/>
      <c r="C91" s="86"/>
      <c r="D91" s="86"/>
      <c r="E91" s="86"/>
      <c r="F91" s="86"/>
      <c r="G91" s="87" t="s">
        <v>2</v>
      </c>
      <c r="H91" s="87" t="s">
        <v>3</v>
      </c>
      <c r="I91" s="87"/>
      <c r="J91" s="87" t="s">
        <v>4</v>
      </c>
      <c r="K91" s="87"/>
      <c r="L91" s="87"/>
      <c r="M91" s="87"/>
      <c r="N91" s="87"/>
      <c r="O91" s="87"/>
      <c r="P91" s="99" t="s">
        <v>5</v>
      </c>
      <c r="Q91" s="100"/>
    </row>
    <row r="92" spans="1:17" ht="15.75" x14ac:dyDescent="0.25">
      <c r="A92" s="86"/>
      <c r="B92" s="86"/>
      <c r="C92" s="86"/>
      <c r="D92" s="86"/>
      <c r="E92" s="86"/>
      <c r="F92" s="86"/>
      <c r="G92" s="87"/>
      <c r="H92" s="87"/>
      <c r="I92" s="87"/>
      <c r="J92" s="84" t="s">
        <v>6</v>
      </c>
      <c r="K92" s="84"/>
      <c r="L92" s="84" t="s">
        <v>7</v>
      </c>
      <c r="M92" s="84"/>
      <c r="N92" s="84" t="s">
        <v>8</v>
      </c>
      <c r="O92" s="84"/>
      <c r="P92" s="101"/>
      <c r="Q92" s="102"/>
    </row>
    <row r="93" spans="1:17" ht="15.75" x14ac:dyDescent="0.25">
      <c r="A93" s="77" t="s">
        <v>28</v>
      </c>
      <c r="B93" s="78"/>
      <c r="C93" s="78"/>
      <c r="D93" s="78"/>
      <c r="E93" s="78"/>
      <c r="F93" s="79"/>
      <c r="G93" s="1" t="s">
        <v>29</v>
      </c>
      <c r="H93" s="73">
        <v>140</v>
      </c>
      <c r="I93" s="74"/>
      <c r="J93" s="73">
        <v>5.84</v>
      </c>
      <c r="K93" s="74"/>
      <c r="L93" s="73">
        <v>2.86</v>
      </c>
      <c r="M93" s="74"/>
      <c r="N93" s="73">
        <v>20.149999999999999</v>
      </c>
      <c r="O93" s="74"/>
      <c r="P93" s="73">
        <v>150.29</v>
      </c>
      <c r="Q93" s="74"/>
    </row>
    <row r="94" spans="1:17" ht="15.75" x14ac:dyDescent="0.25">
      <c r="A94" s="77" t="s">
        <v>30</v>
      </c>
      <c r="B94" s="78"/>
      <c r="C94" s="78"/>
      <c r="D94" s="78"/>
      <c r="E94" s="78"/>
      <c r="F94" s="79"/>
      <c r="G94" s="1" t="s">
        <v>31</v>
      </c>
      <c r="H94" s="73">
        <v>200</v>
      </c>
      <c r="I94" s="74"/>
      <c r="J94" s="73">
        <v>5.6</v>
      </c>
      <c r="K94" s="74"/>
      <c r="L94" s="73">
        <v>5</v>
      </c>
      <c r="M94" s="74"/>
      <c r="N94" s="73">
        <v>8.1999999999999993</v>
      </c>
      <c r="O94" s="74"/>
      <c r="P94" s="73">
        <v>118</v>
      </c>
      <c r="Q94" s="74"/>
    </row>
    <row r="95" spans="1:17" ht="15.75" x14ac:dyDescent="0.25">
      <c r="A95" s="77" t="s">
        <v>345</v>
      </c>
      <c r="B95" s="78"/>
      <c r="C95" s="78"/>
      <c r="D95" s="78"/>
      <c r="E95" s="78"/>
      <c r="F95" s="79"/>
      <c r="G95" s="1" t="s">
        <v>13</v>
      </c>
      <c r="H95" s="73">
        <v>150</v>
      </c>
      <c r="I95" s="74"/>
      <c r="J95" s="73">
        <v>1.08</v>
      </c>
      <c r="K95" s="74"/>
      <c r="L95" s="73">
        <v>0.42</v>
      </c>
      <c r="M95" s="74"/>
      <c r="N95" s="73">
        <v>20.55</v>
      </c>
      <c r="O95" s="74"/>
      <c r="P95" s="73">
        <v>82.5</v>
      </c>
      <c r="Q95" s="74"/>
    </row>
    <row r="96" spans="1:17" ht="15.75" x14ac:dyDescent="0.25">
      <c r="A96" s="88" t="s">
        <v>14</v>
      </c>
      <c r="B96" s="89"/>
      <c r="C96" s="89"/>
      <c r="D96" s="89"/>
      <c r="E96" s="89"/>
      <c r="F96" s="89"/>
      <c r="G96" s="89"/>
      <c r="H96" s="89"/>
      <c r="I96" s="90"/>
      <c r="J96" s="91">
        <f>+J93+J94+J95</f>
        <v>12.52</v>
      </c>
      <c r="K96" s="92"/>
      <c r="L96" s="91">
        <f>+L93+L94+L95</f>
        <v>8.2799999999999994</v>
      </c>
      <c r="M96" s="92"/>
      <c r="N96" s="91">
        <f>+N93+N94+N95</f>
        <v>48.9</v>
      </c>
      <c r="O96" s="92"/>
      <c r="P96" s="91">
        <f>+P93+P94+P95</f>
        <v>350.78999999999996</v>
      </c>
      <c r="Q96" s="92"/>
    </row>
    <row r="97" spans="1:18" ht="15.75" x14ac:dyDescent="0.25">
      <c r="A97" s="88" t="s">
        <v>32</v>
      </c>
      <c r="B97" s="89"/>
      <c r="C97" s="89"/>
      <c r="D97" s="89"/>
      <c r="E97" s="89"/>
      <c r="F97" s="89"/>
      <c r="G97" s="89"/>
      <c r="H97" s="89"/>
      <c r="I97" s="90"/>
      <c r="J97" s="91">
        <f>+J75+J87+J96</f>
        <v>47.620000000000005</v>
      </c>
      <c r="K97" s="92"/>
      <c r="L97" s="91">
        <f>+L75+L87+L96</f>
        <v>42.970000000000006</v>
      </c>
      <c r="M97" s="92"/>
      <c r="N97" s="91">
        <f>+N75+N87+N96</f>
        <v>176.04</v>
      </c>
      <c r="O97" s="92"/>
      <c r="P97" s="91">
        <f>+P75+P87+P96</f>
        <v>1309.6500000000001</v>
      </c>
      <c r="Q97" s="92"/>
    </row>
    <row r="99" spans="1:18" ht="15.75" x14ac:dyDescent="0.25">
      <c r="A99" s="93" t="s">
        <v>27</v>
      </c>
      <c r="B99" s="93"/>
      <c r="C99" s="93"/>
      <c r="D99" s="93"/>
      <c r="E99" s="93"/>
      <c r="F99" s="93"/>
      <c r="G99" s="93"/>
      <c r="H99" s="93"/>
      <c r="R99">
        <v>2</v>
      </c>
    </row>
    <row r="100" spans="1:18" ht="15.75" x14ac:dyDescent="0.25">
      <c r="A100" s="18"/>
      <c r="B100" s="18"/>
      <c r="C100" s="18"/>
      <c r="D100" s="18"/>
      <c r="E100" s="18"/>
      <c r="F100" s="18"/>
      <c r="G100" s="18"/>
    </row>
    <row r="101" spans="1:18" ht="15.75" x14ac:dyDescent="0.25">
      <c r="A101" s="18"/>
      <c r="B101" s="18"/>
      <c r="C101" s="18"/>
      <c r="D101" s="18"/>
      <c r="E101" s="18"/>
      <c r="F101" s="18"/>
      <c r="G101" s="18"/>
    </row>
    <row r="102" spans="1:18" ht="15.75" x14ac:dyDescent="0.25">
      <c r="A102" s="18"/>
      <c r="B102" s="18"/>
      <c r="C102" s="18"/>
      <c r="D102" s="18"/>
      <c r="E102" s="18"/>
      <c r="F102" s="18"/>
      <c r="G102" s="18"/>
    </row>
    <row r="103" spans="1:18" ht="15.75" x14ac:dyDescent="0.25">
      <c r="A103" s="18"/>
      <c r="B103" s="18"/>
      <c r="C103" s="18"/>
      <c r="D103" s="18"/>
      <c r="E103" s="18"/>
      <c r="F103" s="18"/>
      <c r="G103" s="18"/>
    </row>
    <row r="104" spans="1:18" ht="15.75" x14ac:dyDescent="0.25">
      <c r="A104" s="18"/>
      <c r="B104" s="18"/>
      <c r="C104" s="18"/>
      <c r="D104" s="18"/>
      <c r="E104" s="18"/>
      <c r="F104" s="18"/>
      <c r="G104" s="18"/>
    </row>
    <row r="105" spans="1:18" ht="15.75" x14ac:dyDescent="0.25">
      <c r="A105" s="18"/>
      <c r="B105" s="18"/>
      <c r="C105" s="18"/>
      <c r="D105" s="18"/>
      <c r="E105" s="18"/>
      <c r="F105" s="18"/>
      <c r="G105" s="18"/>
    </row>
    <row r="106" spans="1:18" ht="15.75" x14ac:dyDescent="0.25">
      <c r="A106" s="25"/>
      <c r="B106" s="25"/>
      <c r="C106" s="25"/>
      <c r="D106" s="25"/>
      <c r="E106" s="25"/>
      <c r="F106" s="25"/>
      <c r="G106" s="25"/>
    </row>
    <row r="107" spans="1:18" ht="15.75" x14ac:dyDescent="0.25">
      <c r="A107" s="25"/>
      <c r="B107" s="25"/>
      <c r="C107" s="25"/>
      <c r="D107" s="25"/>
      <c r="E107" s="25"/>
      <c r="F107" s="25"/>
      <c r="G107" s="25"/>
    </row>
    <row r="108" spans="1:18" ht="15.75" x14ac:dyDescent="0.25">
      <c r="A108" s="25"/>
      <c r="B108" s="25"/>
      <c r="C108" s="25"/>
      <c r="D108" s="25"/>
      <c r="E108" s="25"/>
      <c r="F108" s="25"/>
      <c r="G108" s="25"/>
    </row>
    <row r="109" spans="1:18" ht="15.75" x14ac:dyDescent="0.25">
      <c r="A109" s="25"/>
      <c r="B109" s="25"/>
      <c r="C109" s="25"/>
      <c r="D109" s="25"/>
      <c r="E109" s="25"/>
      <c r="F109" s="25"/>
      <c r="G109" s="25"/>
    </row>
    <row r="110" spans="1:18" ht="15.75" x14ac:dyDescent="0.25">
      <c r="A110" s="25"/>
      <c r="B110" s="25"/>
      <c r="C110" s="25"/>
      <c r="D110" s="25"/>
      <c r="E110" s="25"/>
      <c r="F110" s="25"/>
      <c r="G110" s="25"/>
    </row>
    <row r="111" spans="1:18" ht="15.75" x14ac:dyDescent="0.25">
      <c r="A111" s="24"/>
      <c r="B111" s="24"/>
      <c r="C111" s="24"/>
      <c r="D111" s="24"/>
      <c r="E111" s="24"/>
      <c r="F111" s="24"/>
      <c r="G111" s="24"/>
    </row>
    <row r="112" spans="1:18" ht="15.75" x14ac:dyDescent="0.25">
      <c r="A112" s="24"/>
      <c r="B112" s="24"/>
      <c r="C112" s="24"/>
      <c r="D112" s="24"/>
      <c r="E112" s="24"/>
      <c r="F112" s="24"/>
      <c r="G112" s="24"/>
    </row>
    <row r="113" spans="1:19" ht="15.75" x14ac:dyDescent="0.25">
      <c r="A113" s="49"/>
      <c r="B113" s="49"/>
      <c r="C113" s="49"/>
      <c r="D113" s="49"/>
      <c r="E113" s="49"/>
      <c r="F113" s="49"/>
      <c r="G113" s="49"/>
    </row>
    <row r="114" spans="1:19" ht="15.75" x14ac:dyDescent="0.25">
      <c r="A114" s="49"/>
      <c r="B114" s="49"/>
      <c r="C114" s="49"/>
      <c r="D114" s="49"/>
      <c r="E114" s="49"/>
      <c r="F114" s="49"/>
      <c r="G114" s="49"/>
    </row>
    <row r="115" spans="1:19" ht="15.75" x14ac:dyDescent="0.25">
      <c r="A115" s="18"/>
      <c r="B115" s="18"/>
      <c r="C115" s="18"/>
      <c r="D115" s="18"/>
      <c r="E115" s="18"/>
      <c r="F115" s="18"/>
      <c r="G115" s="18"/>
    </row>
    <row r="116" spans="1:19" ht="15.75" x14ac:dyDescent="0.25">
      <c r="A116" s="61"/>
      <c r="B116" s="61"/>
      <c r="C116" s="61"/>
      <c r="D116" s="61"/>
      <c r="E116" s="61"/>
      <c r="F116" s="61"/>
      <c r="G116" s="61"/>
    </row>
    <row r="117" spans="1:19" ht="15.75" x14ac:dyDescent="0.25">
      <c r="A117" s="31"/>
      <c r="B117" s="31"/>
      <c r="C117" s="31"/>
      <c r="D117" s="31"/>
      <c r="E117" s="31"/>
      <c r="F117" s="31"/>
      <c r="G117" s="31"/>
    </row>
    <row r="118" spans="1:19" ht="15.75" customHeight="1" x14ac:dyDescent="0.25">
      <c r="A118" s="118" t="s">
        <v>342</v>
      </c>
      <c r="B118" s="119"/>
      <c r="C118" s="119"/>
      <c r="D118" s="119"/>
      <c r="E118" s="119"/>
      <c r="H118" s="14"/>
      <c r="J118" s="15"/>
      <c r="P118" s="62" t="s">
        <v>447</v>
      </c>
      <c r="Q118" s="62"/>
      <c r="R118" s="62"/>
      <c r="S118" s="62"/>
    </row>
    <row r="119" spans="1:19" ht="15.75" x14ac:dyDescent="0.25">
      <c r="A119" s="119"/>
      <c r="B119" s="119"/>
      <c r="C119" s="119"/>
      <c r="D119" s="119"/>
      <c r="E119" s="119"/>
      <c r="H119" s="14"/>
      <c r="J119" s="15"/>
      <c r="P119" s="62"/>
      <c r="Q119" s="62"/>
      <c r="R119" s="62"/>
      <c r="S119" s="62"/>
    </row>
    <row r="120" spans="1:19" ht="15.75" x14ac:dyDescent="0.25">
      <c r="A120" s="119"/>
      <c r="B120" s="119"/>
      <c r="C120" s="119"/>
      <c r="D120" s="119"/>
      <c r="E120" s="119"/>
      <c r="H120" s="14"/>
      <c r="J120" s="15"/>
      <c r="P120" s="62"/>
      <c r="Q120" s="62"/>
      <c r="R120" s="62"/>
      <c r="S120" s="62"/>
    </row>
    <row r="121" spans="1:19" ht="15.75" x14ac:dyDescent="0.25">
      <c r="A121" s="29"/>
      <c r="B121" s="29"/>
      <c r="C121" s="29"/>
      <c r="D121" s="29"/>
      <c r="E121" s="29"/>
      <c r="H121" s="14"/>
      <c r="J121" s="15"/>
      <c r="P121" s="62"/>
      <c r="Q121" s="62"/>
      <c r="R121" s="62"/>
      <c r="S121" s="62"/>
    </row>
    <row r="122" spans="1:19" ht="15.75" x14ac:dyDescent="0.25">
      <c r="H122" s="14"/>
      <c r="J122" s="15"/>
      <c r="P122" s="62"/>
      <c r="Q122" s="62"/>
      <c r="R122" s="62"/>
      <c r="S122" s="62"/>
    </row>
    <row r="123" spans="1:19" ht="15.75" x14ac:dyDescent="0.25">
      <c r="A123" s="106" t="s">
        <v>33</v>
      </c>
      <c r="B123" s="106"/>
      <c r="C123" s="106"/>
      <c r="D123" s="106"/>
      <c r="H123" s="14"/>
      <c r="J123" s="15"/>
      <c r="M123" s="23"/>
      <c r="N123" s="23"/>
      <c r="O123" s="23"/>
      <c r="P123" s="62"/>
      <c r="Q123" s="62"/>
      <c r="R123" s="62"/>
      <c r="S123" s="62"/>
    </row>
    <row r="124" spans="1:19" ht="15.75" x14ac:dyDescent="0.25">
      <c r="A124" s="19"/>
      <c r="B124" s="19"/>
      <c r="C124" s="19"/>
      <c r="D124" s="19"/>
      <c r="H124" s="14"/>
      <c r="J124" s="15"/>
      <c r="M124" s="30"/>
      <c r="N124" s="30"/>
      <c r="O124" s="30"/>
      <c r="P124" s="62"/>
      <c r="Q124" s="62"/>
      <c r="R124" s="62"/>
      <c r="S124" s="62"/>
    </row>
    <row r="125" spans="1:19" ht="15.75" x14ac:dyDescent="0.25">
      <c r="G125" s="84" t="s">
        <v>351</v>
      </c>
      <c r="H125" s="84"/>
      <c r="I125" s="84"/>
      <c r="J125" s="84"/>
      <c r="P125" s="21"/>
      <c r="Q125" s="21"/>
      <c r="R125" s="21"/>
      <c r="S125" s="21"/>
    </row>
    <row r="126" spans="1:19" ht="15.75" x14ac:dyDescent="0.25">
      <c r="G126" s="14"/>
      <c r="H126" s="14"/>
      <c r="I126" s="14"/>
      <c r="J126" s="14"/>
    </row>
    <row r="127" spans="1:19" ht="15.75" x14ac:dyDescent="0.25">
      <c r="A127" s="120" t="s">
        <v>1</v>
      </c>
      <c r="B127" s="121"/>
      <c r="C127" s="121"/>
      <c r="D127" s="121"/>
      <c r="E127" s="121"/>
      <c r="F127" s="121"/>
      <c r="G127" s="122" t="s">
        <v>2</v>
      </c>
      <c r="H127" s="122" t="s">
        <v>3</v>
      </c>
      <c r="I127" s="122"/>
      <c r="J127" s="122" t="s">
        <v>4</v>
      </c>
      <c r="K127" s="122"/>
      <c r="L127" s="122"/>
      <c r="M127" s="122"/>
      <c r="N127" s="122"/>
      <c r="O127" s="122"/>
      <c r="P127" s="125" t="s">
        <v>5</v>
      </c>
      <c r="Q127" s="126"/>
    </row>
    <row r="128" spans="1:19" ht="15.75" x14ac:dyDescent="0.25">
      <c r="A128" s="121"/>
      <c r="B128" s="121"/>
      <c r="C128" s="121"/>
      <c r="D128" s="121"/>
      <c r="E128" s="121"/>
      <c r="F128" s="121"/>
      <c r="G128" s="122"/>
      <c r="H128" s="122"/>
      <c r="I128" s="122"/>
      <c r="J128" s="129" t="s">
        <v>6</v>
      </c>
      <c r="K128" s="129"/>
      <c r="L128" s="129" t="s">
        <v>7</v>
      </c>
      <c r="M128" s="129"/>
      <c r="N128" s="129" t="s">
        <v>8</v>
      </c>
      <c r="O128" s="129"/>
      <c r="P128" s="127"/>
      <c r="Q128" s="128"/>
    </row>
    <row r="129" spans="1:20" ht="15.75" x14ac:dyDescent="0.25">
      <c r="A129" s="107" t="s">
        <v>34</v>
      </c>
      <c r="B129" s="108"/>
      <c r="C129" s="108"/>
      <c r="D129" s="108"/>
      <c r="E129" s="108"/>
      <c r="F129" s="109"/>
      <c r="G129" s="2" t="s">
        <v>35</v>
      </c>
      <c r="H129" s="94">
        <v>200</v>
      </c>
      <c r="I129" s="95"/>
      <c r="J129" s="94" t="s">
        <v>402</v>
      </c>
      <c r="K129" s="95"/>
      <c r="L129" s="94" t="s">
        <v>403</v>
      </c>
      <c r="M129" s="95"/>
      <c r="N129" s="94" t="s">
        <v>404</v>
      </c>
      <c r="O129" s="95"/>
      <c r="P129" s="94" t="s">
        <v>405</v>
      </c>
      <c r="Q129" s="105"/>
      <c r="R129" s="51"/>
      <c r="S129" s="35"/>
      <c r="T129" s="35"/>
    </row>
    <row r="130" spans="1:20" ht="15.75" x14ac:dyDescent="0.25">
      <c r="A130" s="107" t="s">
        <v>346</v>
      </c>
      <c r="B130" s="108"/>
      <c r="C130" s="108"/>
      <c r="D130" s="108"/>
      <c r="E130" s="108"/>
      <c r="F130" s="109"/>
      <c r="G130" s="2" t="s">
        <v>347</v>
      </c>
      <c r="H130" s="94" t="s">
        <v>171</v>
      </c>
      <c r="I130" s="95"/>
      <c r="J130" s="94" t="s">
        <v>214</v>
      </c>
      <c r="K130" s="95"/>
      <c r="L130" s="94" t="s">
        <v>58</v>
      </c>
      <c r="M130" s="95"/>
      <c r="N130" s="94" t="s">
        <v>348</v>
      </c>
      <c r="O130" s="95"/>
      <c r="P130" s="94" t="s">
        <v>349</v>
      </c>
      <c r="Q130" s="105"/>
      <c r="R130" s="52"/>
      <c r="S130" s="36"/>
      <c r="T130" s="36"/>
    </row>
    <row r="131" spans="1:20" ht="15.75" x14ac:dyDescent="0.25">
      <c r="A131" s="107" t="s">
        <v>256</v>
      </c>
      <c r="B131" s="108"/>
      <c r="C131" s="108"/>
      <c r="D131" s="108"/>
      <c r="E131" s="108"/>
      <c r="F131" s="109"/>
      <c r="G131" s="2" t="s">
        <v>257</v>
      </c>
      <c r="H131" s="94" t="s">
        <v>182</v>
      </c>
      <c r="I131" s="95"/>
      <c r="J131" s="94" t="s">
        <v>258</v>
      </c>
      <c r="K131" s="95"/>
      <c r="L131" s="94" t="s">
        <v>259</v>
      </c>
      <c r="M131" s="95"/>
      <c r="N131" s="94" t="s">
        <v>260</v>
      </c>
      <c r="O131" s="95"/>
      <c r="P131" s="94" t="s">
        <v>261</v>
      </c>
      <c r="Q131" s="105"/>
      <c r="R131" s="51"/>
      <c r="S131" s="35"/>
      <c r="T131" s="35"/>
    </row>
    <row r="132" spans="1:20" ht="15.75" x14ac:dyDescent="0.25">
      <c r="A132" s="107" t="s">
        <v>38</v>
      </c>
      <c r="B132" s="108"/>
      <c r="C132" s="108"/>
      <c r="D132" s="108"/>
      <c r="E132" s="108"/>
      <c r="F132" s="109"/>
      <c r="G132" s="2" t="s">
        <v>12</v>
      </c>
      <c r="H132" s="94">
        <v>200</v>
      </c>
      <c r="I132" s="95"/>
      <c r="J132" s="94">
        <v>0</v>
      </c>
      <c r="K132" s="95"/>
      <c r="L132" s="94">
        <v>0</v>
      </c>
      <c r="M132" s="95"/>
      <c r="N132" s="94">
        <v>0</v>
      </c>
      <c r="O132" s="95"/>
      <c r="P132" s="94">
        <v>0</v>
      </c>
      <c r="Q132" s="95"/>
    </row>
    <row r="133" spans="1:20" ht="15.75" x14ac:dyDescent="0.25">
      <c r="A133" s="115" t="s">
        <v>14</v>
      </c>
      <c r="B133" s="116"/>
      <c r="C133" s="116"/>
      <c r="D133" s="116"/>
      <c r="E133" s="116"/>
      <c r="F133" s="116"/>
      <c r="G133" s="116"/>
      <c r="H133" s="116"/>
      <c r="I133" s="117"/>
      <c r="J133" s="144">
        <f>+J129+J131+J132+J130</f>
        <v>13.150000000000002</v>
      </c>
      <c r="K133" s="145"/>
      <c r="L133" s="144">
        <f>+L129+L131+L132+L130</f>
        <v>15.620000000000001</v>
      </c>
      <c r="M133" s="145"/>
      <c r="N133" s="144">
        <f>+N129+N131+N132+N130</f>
        <v>59.06</v>
      </c>
      <c r="O133" s="145"/>
      <c r="P133" s="144">
        <f>+P129+P131+P132+P130</f>
        <v>415.03</v>
      </c>
      <c r="Q133" s="145"/>
    </row>
    <row r="135" spans="1:20" ht="15.75" x14ac:dyDescent="0.25">
      <c r="G135" s="84" t="s">
        <v>352</v>
      </c>
      <c r="H135" s="84"/>
      <c r="I135" s="84"/>
      <c r="J135" s="84"/>
    </row>
    <row r="136" spans="1:20" ht="15.75" x14ac:dyDescent="0.25">
      <c r="G136" s="14"/>
      <c r="H136" s="14"/>
      <c r="I136" s="14"/>
      <c r="J136" s="14"/>
    </row>
    <row r="137" spans="1:20" ht="15.75" x14ac:dyDescent="0.25">
      <c r="A137" s="85" t="s">
        <v>1</v>
      </c>
      <c r="B137" s="86"/>
      <c r="C137" s="86"/>
      <c r="D137" s="86"/>
      <c r="E137" s="86"/>
      <c r="F137" s="86"/>
      <c r="G137" s="87" t="s">
        <v>2</v>
      </c>
      <c r="H137" s="87" t="s">
        <v>3</v>
      </c>
      <c r="I137" s="87"/>
      <c r="J137" s="87" t="s">
        <v>4</v>
      </c>
      <c r="K137" s="87"/>
      <c r="L137" s="87"/>
      <c r="M137" s="87"/>
      <c r="N137" s="87"/>
      <c r="O137" s="87"/>
      <c r="P137" s="99" t="s">
        <v>5</v>
      </c>
      <c r="Q137" s="100"/>
    </row>
    <row r="138" spans="1:20" ht="15.75" x14ac:dyDescent="0.25">
      <c r="A138" s="86"/>
      <c r="B138" s="86"/>
      <c r="C138" s="86"/>
      <c r="D138" s="86"/>
      <c r="E138" s="86"/>
      <c r="F138" s="86"/>
      <c r="G138" s="87"/>
      <c r="H138" s="87"/>
      <c r="I138" s="87"/>
      <c r="J138" s="84" t="s">
        <v>6</v>
      </c>
      <c r="K138" s="84"/>
      <c r="L138" s="84" t="s">
        <v>7</v>
      </c>
      <c r="M138" s="84"/>
      <c r="N138" s="84" t="s">
        <v>8</v>
      </c>
      <c r="O138" s="84"/>
      <c r="P138" s="101"/>
      <c r="Q138" s="102"/>
    </row>
    <row r="139" spans="1:20" ht="15.75" x14ac:dyDescent="0.25">
      <c r="A139" s="77" t="s">
        <v>40</v>
      </c>
      <c r="B139" s="78"/>
      <c r="C139" s="78"/>
      <c r="D139" s="78"/>
      <c r="E139" s="78"/>
      <c r="F139" s="79"/>
      <c r="G139" s="26" t="s">
        <v>39</v>
      </c>
      <c r="H139" s="73" t="s">
        <v>265</v>
      </c>
      <c r="I139" s="74"/>
      <c r="J139" s="73">
        <v>2.39</v>
      </c>
      <c r="K139" s="74"/>
      <c r="L139" s="73">
        <v>5.57</v>
      </c>
      <c r="M139" s="74"/>
      <c r="N139" s="73">
        <v>14.05</v>
      </c>
      <c r="O139" s="74"/>
      <c r="P139" s="73">
        <v>112.9</v>
      </c>
      <c r="Q139" s="74"/>
    </row>
    <row r="140" spans="1:20" ht="15.75" x14ac:dyDescent="0.25">
      <c r="A140" s="77" t="s">
        <v>41</v>
      </c>
      <c r="B140" s="78"/>
      <c r="C140" s="78"/>
      <c r="D140" s="78"/>
      <c r="E140" s="78"/>
      <c r="F140" s="79"/>
      <c r="G140" s="26" t="s">
        <v>17</v>
      </c>
      <c r="H140" s="73">
        <v>30</v>
      </c>
      <c r="I140" s="74"/>
      <c r="J140" s="73">
        <v>1.98</v>
      </c>
      <c r="K140" s="74"/>
      <c r="L140" s="73">
        <v>0.39</v>
      </c>
      <c r="M140" s="74"/>
      <c r="N140" s="73">
        <v>14.46</v>
      </c>
      <c r="O140" s="74"/>
      <c r="P140" s="73">
        <v>66.900000000000006</v>
      </c>
      <c r="Q140" s="74"/>
    </row>
    <row r="141" spans="1:20" ht="15.75" x14ac:dyDescent="0.25">
      <c r="A141" s="77" t="s">
        <v>42</v>
      </c>
      <c r="B141" s="78"/>
      <c r="C141" s="78"/>
      <c r="D141" s="78"/>
      <c r="E141" s="78"/>
      <c r="F141" s="79"/>
      <c r="G141" s="26" t="s">
        <v>43</v>
      </c>
      <c r="H141" s="73">
        <v>80</v>
      </c>
      <c r="I141" s="74"/>
      <c r="J141" s="73">
        <v>13.16</v>
      </c>
      <c r="K141" s="74"/>
      <c r="L141" s="73">
        <v>7.13</v>
      </c>
      <c r="M141" s="74"/>
      <c r="N141" s="73">
        <v>8.8000000000000007</v>
      </c>
      <c r="O141" s="74"/>
      <c r="P141" s="73">
        <v>199.53</v>
      </c>
      <c r="Q141" s="83"/>
      <c r="R141" s="52"/>
      <c r="S141" s="36"/>
      <c r="T141" s="36"/>
    </row>
    <row r="142" spans="1:20" ht="15.75" customHeight="1" x14ac:dyDescent="0.25">
      <c r="A142" s="67" t="s">
        <v>428</v>
      </c>
      <c r="B142" s="68"/>
      <c r="C142" s="68"/>
      <c r="D142" s="68"/>
      <c r="E142" s="68"/>
      <c r="F142" s="69"/>
      <c r="G142" s="60" t="s">
        <v>429</v>
      </c>
      <c r="H142" s="73">
        <v>60</v>
      </c>
      <c r="I142" s="74"/>
      <c r="J142" s="73">
        <v>1.28</v>
      </c>
      <c r="K142" s="74"/>
      <c r="L142" s="73">
        <v>3.4</v>
      </c>
      <c r="M142" s="74"/>
      <c r="N142" s="73">
        <v>11.5</v>
      </c>
      <c r="O142" s="74"/>
      <c r="P142" s="73">
        <v>80.86</v>
      </c>
      <c r="Q142" s="74"/>
      <c r="R142" s="51"/>
      <c r="S142" s="35"/>
      <c r="T142" s="35"/>
    </row>
    <row r="143" spans="1:20" ht="15.75" x14ac:dyDescent="0.25">
      <c r="A143" s="77" t="s">
        <v>45</v>
      </c>
      <c r="B143" s="78"/>
      <c r="C143" s="78"/>
      <c r="D143" s="78"/>
      <c r="E143" s="78"/>
      <c r="F143" s="79"/>
      <c r="G143" s="26" t="s">
        <v>46</v>
      </c>
      <c r="H143" s="73">
        <v>50</v>
      </c>
      <c r="I143" s="74"/>
      <c r="J143" s="73">
        <v>1.07</v>
      </c>
      <c r="K143" s="74"/>
      <c r="L143" s="73">
        <v>2.5</v>
      </c>
      <c r="M143" s="74"/>
      <c r="N143" s="73">
        <v>3.36</v>
      </c>
      <c r="O143" s="74"/>
      <c r="P143" s="73">
        <v>37.840000000000003</v>
      </c>
      <c r="Q143" s="83"/>
      <c r="R143" s="52"/>
      <c r="S143" s="36"/>
      <c r="T143" s="36"/>
    </row>
    <row r="144" spans="1:20" ht="15.75" x14ac:dyDescent="0.25">
      <c r="A144" s="77" t="s">
        <v>288</v>
      </c>
      <c r="B144" s="78"/>
      <c r="C144" s="78"/>
      <c r="D144" s="78"/>
      <c r="E144" s="78"/>
      <c r="F144" s="79"/>
      <c r="G144" s="44" t="s">
        <v>289</v>
      </c>
      <c r="H144" s="73">
        <v>20</v>
      </c>
      <c r="I144" s="74"/>
      <c r="J144" s="73">
        <v>0.56000000000000005</v>
      </c>
      <c r="K144" s="74"/>
      <c r="L144" s="73">
        <v>0</v>
      </c>
      <c r="M144" s="74"/>
      <c r="N144" s="73">
        <v>0.26</v>
      </c>
      <c r="O144" s="74"/>
      <c r="P144" s="73">
        <v>3.8</v>
      </c>
      <c r="Q144" s="83"/>
      <c r="R144" s="51"/>
      <c r="S144" s="35"/>
      <c r="T144" s="35"/>
    </row>
    <row r="145" spans="1:20" ht="15.75" x14ac:dyDescent="0.25">
      <c r="A145" s="77" t="s">
        <v>47</v>
      </c>
      <c r="B145" s="78"/>
      <c r="C145" s="78"/>
      <c r="D145" s="78"/>
      <c r="E145" s="78"/>
      <c r="F145" s="79"/>
      <c r="G145" s="26" t="s">
        <v>48</v>
      </c>
      <c r="H145" s="73">
        <v>200</v>
      </c>
      <c r="I145" s="74"/>
      <c r="J145" s="73">
        <v>0.05</v>
      </c>
      <c r="K145" s="74"/>
      <c r="L145" s="73">
        <v>0.01</v>
      </c>
      <c r="M145" s="74"/>
      <c r="N145" s="73">
        <v>0.77</v>
      </c>
      <c r="O145" s="74"/>
      <c r="P145" s="73">
        <v>3.01</v>
      </c>
      <c r="Q145" s="83"/>
      <c r="R145" s="52"/>
      <c r="S145" s="36"/>
      <c r="T145" s="36"/>
    </row>
    <row r="146" spans="1:20" ht="15.75" x14ac:dyDescent="0.25">
      <c r="A146" s="88" t="s">
        <v>14</v>
      </c>
      <c r="B146" s="89"/>
      <c r="C146" s="89"/>
      <c r="D146" s="89"/>
      <c r="E146" s="89"/>
      <c r="F146" s="89"/>
      <c r="G146" s="89"/>
      <c r="H146" s="89"/>
      <c r="I146" s="90"/>
      <c r="J146" s="91">
        <f>+J139+J140+J141+J142+J143+J145+J144</f>
        <v>20.490000000000002</v>
      </c>
      <c r="K146" s="92"/>
      <c r="L146" s="91">
        <f>+L139+L140+L141+L142+L143+L145+L144</f>
        <v>19</v>
      </c>
      <c r="M146" s="92"/>
      <c r="N146" s="91">
        <f>+N139+N140+N141+N142+N143+N145+N144</f>
        <v>53.2</v>
      </c>
      <c r="O146" s="92"/>
      <c r="P146" s="91">
        <f>+P139+P140+P141+P142+P143+P145+P144</f>
        <v>504.84000000000009</v>
      </c>
      <c r="Q146" s="92"/>
    </row>
    <row r="148" spans="1:20" ht="15.75" x14ac:dyDescent="0.25">
      <c r="G148" s="84" t="s">
        <v>353</v>
      </c>
      <c r="H148" s="84"/>
      <c r="I148" s="84"/>
      <c r="J148" s="84"/>
    </row>
    <row r="149" spans="1:20" ht="15.75" x14ac:dyDescent="0.25">
      <c r="G149" s="14"/>
      <c r="H149" s="14"/>
      <c r="I149" s="14"/>
      <c r="J149" s="14"/>
    </row>
    <row r="150" spans="1:20" ht="15.75" x14ac:dyDescent="0.25">
      <c r="A150" s="85" t="s">
        <v>1</v>
      </c>
      <c r="B150" s="86"/>
      <c r="C150" s="86"/>
      <c r="D150" s="86"/>
      <c r="E150" s="86"/>
      <c r="F150" s="86"/>
      <c r="G150" s="87" t="s">
        <v>2</v>
      </c>
      <c r="H150" s="87" t="s">
        <v>3</v>
      </c>
      <c r="I150" s="87"/>
      <c r="J150" s="87" t="s">
        <v>4</v>
      </c>
      <c r="K150" s="87"/>
      <c r="L150" s="87"/>
      <c r="M150" s="87"/>
      <c r="N150" s="87"/>
      <c r="O150" s="87"/>
      <c r="P150" s="99" t="s">
        <v>5</v>
      </c>
      <c r="Q150" s="100"/>
    </row>
    <row r="151" spans="1:20" ht="15.75" x14ac:dyDescent="0.25">
      <c r="A151" s="86"/>
      <c r="B151" s="86"/>
      <c r="C151" s="86"/>
      <c r="D151" s="86"/>
      <c r="E151" s="86"/>
      <c r="F151" s="86"/>
      <c r="G151" s="87"/>
      <c r="H151" s="87"/>
      <c r="I151" s="87"/>
      <c r="J151" s="84" t="s">
        <v>6</v>
      </c>
      <c r="K151" s="84"/>
      <c r="L151" s="84" t="s">
        <v>7</v>
      </c>
      <c r="M151" s="84"/>
      <c r="N151" s="84" t="s">
        <v>8</v>
      </c>
      <c r="O151" s="84"/>
      <c r="P151" s="101"/>
      <c r="Q151" s="102"/>
    </row>
    <row r="152" spans="1:20" ht="15.75" x14ac:dyDescent="0.25">
      <c r="A152" s="77" t="s">
        <v>326</v>
      </c>
      <c r="B152" s="78"/>
      <c r="C152" s="78"/>
      <c r="D152" s="78"/>
      <c r="E152" s="78"/>
      <c r="F152" s="79"/>
      <c r="G152" s="26" t="s">
        <v>327</v>
      </c>
      <c r="H152" s="73">
        <v>120</v>
      </c>
      <c r="I152" s="74"/>
      <c r="J152" s="73">
        <v>7.88</v>
      </c>
      <c r="K152" s="74"/>
      <c r="L152" s="73">
        <v>13.49</v>
      </c>
      <c r="M152" s="74"/>
      <c r="N152" s="73">
        <v>38.659999999999997</v>
      </c>
      <c r="O152" s="74"/>
      <c r="P152" s="73">
        <v>319.93</v>
      </c>
      <c r="Q152" s="74"/>
    </row>
    <row r="153" spans="1:20" ht="15.75" x14ac:dyDescent="0.25">
      <c r="A153" s="77" t="s">
        <v>213</v>
      </c>
      <c r="B153" s="78"/>
      <c r="C153" s="78"/>
      <c r="D153" s="78"/>
      <c r="E153" s="78"/>
      <c r="F153" s="79"/>
      <c r="G153" s="40" t="s">
        <v>69</v>
      </c>
      <c r="H153" s="73">
        <v>20</v>
      </c>
      <c r="I153" s="74"/>
      <c r="J153" s="73">
        <v>0.8</v>
      </c>
      <c r="K153" s="74"/>
      <c r="L153" s="73">
        <v>0.4</v>
      </c>
      <c r="M153" s="74"/>
      <c r="N153" s="73">
        <v>0.8</v>
      </c>
      <c r="O153" s="74"/>
      <c r="P153" s="73">
        <v>12</v>
      </c>
      <c r="Q153" s="83"/>
      <c r="R153" s="51"/>
      <c r="S153" s="35"/>
      <c r="T153" s="35"/>
    </row>
    <row r="154" spans="1:20" ht="15.75" x14ac:dyDescent="0.25">
      <c r="A154" s="77" t="s">
        <v>143</v>
      </c>
      <c r="B154" s="78"/>
      <c r="C154" s="78"/>
      <c r="D154" s="78"/>
      <c r="E154" s="78"/>
      <c r="F154" s="79"/>
      <c r="G154" s="26" t="s">
        <v>144</v>
      </c>
      <c r="H154" s="73">
        <v>25</v>
      </c>
      <c r="I154" s="74"/>
      <c r="J154" s="73">
        <v>0.25</v>
      </c>
      <c r="K154" s="74"/>
      <c r="L154" s="73">
        <v>0</v>
      </c>
      <c r="M154" s="74"/>
      <c r="N154" s="73">
        <v>5.94</v>
      </c>
      <c r="O154" s="74"/>
      <c r="P154" s="73">
        <v>19.170000000000002</v>
      </c>
      <c r="Q154" s="74"/>
    </row>
    <row r="155" spans="1:20" ht="15.75" x14ac:dyDescent="0.25">
      <c r="A155" s="77" t="s">
        <v>345</v>
      </c>
      <c r="B155" s="78"/>
      <c r="C155" s="78"/>
      <c r="D155" s="78"/>
      <c r="E155" s="78"/>
      <c r="F155" s="79"/>
      <c r="G155" s="26" t="s">
        <v>13</v>
      </c>
      <c r="H155" s="73">
        <v>200</v>
      </c>
      <c r="I155" s="74"/>
      <c r="J155" s="73">
        <v>1.44</v>
      </c>
      <c r="K155" s="74"/>
      <c r="L155" s="73">
        <v>0.56000000000000005</v>
      </c>
      <c r="M155" s="74"/>
      <c r="N155" s="73">
        <v>27.4</v>
      </c>
      <c r="O155" s="74"/>
      <c r="P155" s="73">
        <v>110</v>
      </c>
      <c r="Q155" s="74"/>
    </row>
    <row r="156" spans="1:20" ht="15.75" x14ac:dyDescent="0.25">
      <c r="A156" s="77" t="s">
        <v>199</v>
      </c>
      <c r="B156" s="78"/>
      <c r="C156" s="78"/>
      <c r="D156" s="78"/>
      <c r="E156" s="78"/>
      <c r="F156" s="79"/>
      <c r="G156" s="26" t="s">
        <v>51</v>
      </c>
      <c r="H156" s="73">
        <v>200</v>
      </c>
      <c r="I156" s="74"/>
      <c r="J156" s="73">
        <v>0</v>
      </c>
      <c r="K156" s="74"/>
      <c r="L156" s="73">
        <v>0</v>
      </c>
      <c r="M156" s="74"/>
      <c r="N156" s="73">
        <v>0</v>
      </c>
      <c r="O156" s="74"/>
      <c r="P156" s="73">
        <v>0</v>
      </c>
      <c r="Q156" s="74"/>
    </row>
    <row r="157" spans="1:20" ht="15.75" x14ac:dyDescent="0.25">
      <c r="A157" s="88" t="s">
        <v>14</v>
      </c>
      <c r="B157" s="89"/>
      <c r="C157" s="89"/>
      <c r="D157" s="89"/>
      <c r="E157" s="89"/>
      <c r="F157" s="89"/>
      <c r="G157" s="89"/>
      <c r="H157" s="89"/>
      <c r="I157" s="90"/>
      <c r="J157" s="91">
        <f>+J152+J153+J154+J155+J156</f>
        <v>10.37</v>
      </c>
      <c r="K157" s="92"/>
      <c r="L157" s="91">
        <f>+L152+L153+L154+L155+L156</f>
        <v>14.450000000000001</v>
      </c>
      <c r="M157" s="92"/>
      <c r="N157" s="91">
        <f>+N152+N153+N154+N155+N156</f>
        <v>72.799999999999983</v>
      </c>
      <c r="O157" s="92"/>
      <c r="P157" s="91">
        <f>+P152+P153+P154+P155+P156</f>
        <v>461.1</v>
      </c>
      <c r="Q157" s="92"/>
    </row>
    <row r="158" spans="1:20" ht="15.75" x14ac:dyDescent="0.25">
      <c r="A158" s="88" t="s">
        <v>50</v>
      </c>
      <c r="B158" s="89"/>
      <c r="C158" s="89"/>
      <c r="D158" s="89"/>
      <c r="E158" s="89"/>
      <c r="F158" s="89"/>
      <c r="G158" s="89"/>
      <c r="H158" s="89"/>
      <c r="I158" s="90"/>
      <c r="J158" s="144">
        <f>+J133+J146+J157</f>
        <v>44.01</v>
      </c>
      <c r="K158" s="166"/>
      <c r="L158" s="144">
        <f>+L133+L146+L157</f>
        <v>49.070000000000007</v>
      </c>
      <c r="M158" s="166"/>
      <c r="N158" s="144">
        <f>+N133+N146+N157</f>
        <v>185.06</v>
      </c>
      <c r="O158" s="166"/>
      <c r="P158" s="144">
        <f>+P133+P146+P157</f>
        <v>1380.9700000000003</v>
      </c>
      <c r="Q158" s="166"/>
    </row>
    <row r="160" spans="1:20" ht="15.75" x14ac:dyDescent="0.25">
      <c r="A160" s="93" t="s">
        <v>27</v>
      </c>
      <c r="B160" s="93"/>
      <c r="C160" s="93"/>
      <c r="D160" s="93"/>
      <c r="E160" s="93"/>
      <c r="F160" s="93"/>
      <c r="G160" s="93"/>
      <c r="H160" s="93"/>
      <c r="R160">
        <v>3</v>
      </c>
    </row>
    <row r="161" spans="1:19" ht="15.75" x14ac:dyDescent="0.25">
      <c r="A161" s="31"/>
      <c r="B161" s="31"/>
      <c r="C161" s="31"/>
      <c r="D161" s="31"/>
      <c r="E161" s="31"/>
      <c r="F161" s="31"/>
      <c r="G161" s="31"/>
    </row>
    <row r="162" spans="1:19" ht="15.75" x14ac:dyDescent="0.25">
      <c r="A162" s="31"/>
      <c r="B162" s="31"/>
      <c r="C162" s="31"/>
      <c r="D162" s="31"/>
      <c r="E162" s="31"/>
      <c r="F162" s="31"/>
      <c r="G162" s="31"/>
    </row>
    <row r="163" spans="1:19" ht="15.75" x14ac:dyDescent="0.25">
      <c r="A163" s="31"/>
      <c r="B163" s="31"/>
      <c r="C163" s="31"/>
      <c r="D163" s="31"/>
      <c r="E163" s="31"/>
      <c r="F163" s="31"/>
      <c r="G163" s="31"/>
    </row>
    <row r="164" spans="1:19" ht="15.75" x14ac:dyDescent="0.25">
      <c r="A164" s="31"/>
      <c r="B164" s="31"/>
      <c r="C164" s="31"/>
      <c r="D164" s="31"/>
      <c r="E164" s="31"/>
      <c r="F164" s="31"/>
      <c r="G164" s="31"/>
    </row>
    <row r="165" spans="1:19" ht="15.75" x14ac:dyDescent="0.25">
      <c r="A165" s="24"/>
      <c r="B165" s="24"/>
      <c r="C165" s="24"/>
      <c r="D165" s="24"/>
      <c r="E165" s="24"/>
      <c r="F165" s="24"/>
      <c r="G165" s="24"/>
    </row>
    <row r="166" spans="1:19" ht="15.75" x14ac:dyDescent="0.25">
      <c r="A166" s="24"/>
      <c r="B166" s="24"/>
      <c r="C166" s="24"/>
      <c r="D166" s="24"/>
      <c r="E166" s="24"/>
      <c r="F166" s="24"/>
      <c r="G166" s="24"/>
    </row>
    <row r="167" spans="1:19" ht="15.75" x14ac:dyDescent="0.25">
      <c r="A167" s="24"/>
      <c r="B167" s="24"/>
      <c r="C167" s="24"/>
      <c r="D167" s="24"/>
      <c r="E167" s="24"/>
      <c r="F167" s="24"/>
      <c r="G167" s="24"/>
    </row>
    <row r="168" spans="1:19" ht="15.75" x14ac:dyDescent="0.25">
      <c r="A168" s="24"/>
      <c r="B168" s="24"/>
      <c r="C168" s="24"/>
      <c r="D168" s="24"/>
      <c r="E168" s="24"/>
      <c r="F168" s="24"/>
      <c r="G168" s="24"/>
    </row>
    <row r="169" spans="1:19" ht="15.75" x14ac:dyDescent="0.25">
      <c r="A169" s="24"/>
      <c r="B169" s="24"/>
      <c r="C169" s="24"/>
      <c r="D169" s="24"/>
      <c r="E169" s="24"/>
      <c r="F169" s="24"/>
      <c r="G169" s="24"/>
    </row>
    <row r="170" spans="1:19" ht="15.75" x14ac:dyDescent="0.25">
      <c r="A170" s="47"/>
      <c r="B170" s="47"/>
      <c r="C170" s="47"/>
      <c r="D170" s="47"/>
      <c r="E170" s="47"/>
      <c r="F170" s="47"/>
      <c r="G170" s="47"/>
    </row>
    <row r="171" spans="1:19" ht="15.75" x14ac:dyDescent="0.25">
      <c r="A171" s="47"/>
      <c r="B171" s="47"/>
      <c r="C171" s="47"/>
      <c r="D171" s="47"/>
      <c r="E171" s="47"/>
      <c r="F171" s="47"/>
      <c r="G171" s="47"/>
    </row>
    <row r="172" spans="1:19" ht="15.75" x14ac:dyDescent="0.25">
      <c r="A172" s="61"/>
      <c r="B172" s="61"/>
      <c r="C172" s="61"/>
      <c r="D172" s="61"/>
      <c r="E172" s="61"/>
      <c r="F172" s="61"/>
      <c r="G172" s="61"/>
    </row>
    <row r="173" spans="1:19" ht="15.75" x14ac:dyDescent="0.25">
      <c r="A173" s="7"/>
      <c r="B173" s="7"/>
      <c r="C173" s="7"/>
      <c r="D173" s="7"/>
      <c r="E173" s="7"/>
      <c r="F173" s="7"/>
      <c r="G173" s="7"/>
    </row>
    <row r="174" spans="1:19" ht="15.75" x14ac:dyDescent="0.25">
      <c r="H174" s="14"/>
      <c r="J174" s="15"/>
    </row>
    <row r="175" spans="1:19" ht="15.75" customHeight="1" x14ac:dyDescent="0.25">
      <c r="A175" s="118" t="s">
        <v>342</v>
      </c>
      <c r="B175" s="119"/>
      <c r="C175" s="119"/>
      <c r="D175" s="119"/>
      <c r="E175" s="119"/>
      <c r="H175" s="14"/>
      <c r="J175" s="15"/>
      <c r="P175" s="62" t="s">
        <v>448</v>
      </c>
      <c r="Q175" s="62"/>
      <c r="R175" s="62"/>
      <c r="S175" s="62"/>
    </row>
    <row r="176" spans="1:19" ht="15.75" x14ac:dyDescent="0.25">
      <c r="A176" s="119"/>
      <c r="B176" s="119"/>
      <c r="C176" s="119"/>
      <c r="D176" s="119"/>
      <c r="E176" s="119"/>
      <c r="H176" s="14"/>
      <c r="J176" s="15"/>
      <c r="P176" s="62"/>
      <c r="Q176" s="62"/>
      <c r="R176" s="62"/>
      <c r="S176" s="62"/>
    </row>
    <row r="177" spans="1:20" ht="15.75" x14ac:dyDescent="0.25">
      <c r="A177" s="119"/>
      <c r="B177" s="119"/>
      <c r="C177" s="119"/>
      <c r="D177" s="119"/>
      <c r="E177" s="119"/>
      <c r="H177" s="14"/>
      <c r="J177" s="15"/>
      <c r="P177" s="62"/>
      <c r="Q177" s="62"/>
      <c r="R177" s="62"/>
      <c r="S177" s="62"/>
    </row>
    <row r="178" spans="1:20" ht="15.75" x14ac:dyDescent="0.25">
      <c r="H178" s="14"/>
      <c r="J178" s="15"/>
      <c r="P178" s="62"/>
      <c r="Q178" s="62"/>
      <c r="R178" s="62"/>
      <c r="S178" s="62"/>
    </row>
    <row r="179" spans="1:20" ht="15.75" x14ac:dyDescent="0.25">
      <c r="A179" s="106" t="s">
        <v>52</v>
      </c>
      <c r="B179" s="106"/>
      <c r="C179" s="106"/>
      <c r="D179" s="106"/>
      <c r="H179" s="14"/>
      <c r="J179" s="15"/>
      <c r="P179" s="62"/>
      <c r="Q179" s="62"/>
      <c r="R179" s="62"/>
      <c r="S179" s="62"/>
    </row>
    <row r="180" spans="1:20" x14ac:dyDescent="0.25">
      <c r="P180" s="62"/>
      <c r="Q180" s="62"/>
      <c r="R180" s="62"/>
      <c r="S180" s="62"/>
    </row>
    <row r="181" spans="1:20" ht="15" customHeight="1" x14ac:dyDescent="0.25">
      <c r="G181" s="84" t="s">
        <v>351</v>
      </c>
      <c r="H181" s="84"/>
      <c r="I181" s="84"/>
      <c r="J181" s="84"/>
      <c r="P181" s="21"/>
      <c r="Q181" s="21"/>
      <c r="R181" s="21"/>
      <c r="S181" s="21"/>
    </row>
    <row r="182" spans="1:20" ht="15" customHeight="1" x14ac:dyDescent="0.25">
      <c r="P182" s="21"/>
      <c r="Q182" s="21"/>
      <c r="R182" s="21"/>
      <c r="S182" s="21"/>
    </row>
    <row r="183" spans="1:20" ht="15.75" x14ac:dyDescent="0.25">
      <c r="A183" s="120" t="s">
        <v>1</v>
      </c>
      <c r="B183" s="121"/>
      <c r="C183" s="121"/>
      <c r="D183" s="121"/>
      <c r="E183" s="121"/>
      <c r="F183" s="121"/>
      <c r="G183" s="122" t="s">
        <v>2</v>
      </c>
      <c r="H183" s="122" t="s">
        <v>3</v>
      </c>
      <c r="I183" s="122"/>
      <c r="J183" s="122" t="s">
        <v>4</v>
      </c>
      <c r="K183" s="122"/>
      <c r="L183" s="122"/>
      <c r="M183" s="122"/>
      <c r="N183" s="122"/>
      <c r="O183" s="122"/>
      <c r="P183" s="125" t="s">
        <v>5</v>
      </c>
      <c r="Q183" s="126"/>
    </row>
    <row r="184" spans="1:20" ht="15.75" x14ac:dyDescent="0.25">
      <c r="A184" s="121"/>
      <c r="B184" s="121"/>
      <c r="C184" s="121"/>
      <c r="D184" s="121"/>
      <c r="E184" s="121"/>
      <c r="F184" s="121"/>
      <c r="G184" s="122"/>
      <c r="H184" s="122"/>
      <c r="I184" s="122"/>
      <c r="J184" s="129" t="s">
        <v>6</v>
      </c>
      <c r="K184" s="129"/>
      <c r="L184" s="129" t="s">
        <v>7</v>
      </c>
      <c r="M184" s="129"/>
      <c r="N184" s="129" t="s">
        <v>8</v>
      </c>
      <c r="O184" s="129"/>
      <c r="P184" s="127"/>
      <c r="Q184" s="128"/>
    </row>
    <row r="185" spans="1:20" ht="15.75" x14ac:dyDescent="0.25">
      <c r="A185" s="112" t="s">
        <v>222</v>
      </c>
      <c r="B185" s="113"/>
      <c r="C185" s="113"/>
      <c r="D185" s="113"/>
      <c r="E185" s="113"/>
      <c r="F185" s="114"/>
      <c r="G185" s="11" t="s">
        <v>223</v>
      </c>
      <c r="H185" s="94" t="s">
        <v>56</v>
      </c>
      <c r="I185" s="95"/>
      <c r="J185" s="94" t="s">
        <v>382</v>
      </c>
      <c r="K185" s="95"/>
      <c r="L185" s="94" t="s">
        <v>383</v>
      </c>
      <c r="M185" s="95"/>
      <c r="N185" s="94" t="s">
        <v>384</v>
      </c>
      <c r="O185" s="95"/>
      <c r="P185" s="94" t="s">
        <v>385</v>
      </c>
      <c r="Q185" s="105"/>
      <c r="R185" s="51"/>
      <c r="S185" s="35"/>
      <c r="T185" s="35"/>
    </row>
    <row r="186" spans="1:20" ht="15.75" x14ac:dyDescent="0.25">
      <c r="A186" s="112" t="s">
        <v>346</v>
      </c>
      <c r="B186" s="113"/>
      <c r="C186" s="113"/>
      <c r="D186" s="113"/>
      <c r="E186" s="113"/>
      <c r="F186" s="114"/>
      <c r="G186" s="11" t="s">
        <v>347</v>
      </c>
      <c r="H186" s="94" t="s">
        <v>171</v>
      </c>
      <c r="I186" s="95"/>
      <c r="J186" s="94" t="s">
        <v>214</v>
      </c>
      <c r="K186" s="95"/>
      <c r="L186" s="94" t="s">
        <v>58</v>
      </c>
      <c r="M186" s="95"/>
      <c r="N186" s="94" t="s">
        <v>348</v>
      </c>
      <c r="O186" s="95"/>
      <c r="P186" s="94" t="s">
        <v>349</v>
      </c>
      <c r="Q186" s="105"/>
      <c r="R186" s="52"/>
      <c r="S186" s="36"/>
      <c r="T186" s="36"/>
    </row>
    <row r="187" spans="1:20" ht="15.75" x14ac:dyDescent="0.25">
      <c r="A187" s="107" t="s">
        <v>308</v>
      </c>
      <c r="B187" s="108"/>
      <c r="C187" s="108"/>
      <c r="D187" s="108"/>
      <c r="E187" s="108"/>
      <c r="F187" s="109"/>
      <c r="G187" s="2" t="s">
        <v>54</v>
      </c>
      <c r="H187" s="94" t="s">
        <v>56</v>
      </c>
      <c r="I187" s="95"/>
      <c r="J187" s="94" t="s">
        <v>57</v>
      </c>
      <c r="K187" s="95"/>
      <c r="L187" s="94" t="s">
        <v>58</v>
      </c>
      <c r="M187" s="95"/>
      <c r="N187" s="94" t="s">
        <v>59</v>
      </c>
      <c r="O187" s="95"/>
      <c r="P187" s="94" t="s">
        <v>60</v>
      </c>
      <c r="Q187" s="105"/>
      <c r="R187" s="52"/>
      <c r="S187" s="36"/>
      <c r="T187" s="36"/>
    </row>
    <row r="188" spans="1:20" ht="15.75" x14ac:dyDescent="0.25">
      <c r="A188" s="107" t="s">
        <v>361</v>
      </c>
      <c r="B188" s="108"/>
      <c r="C188" s="108"/>
      <c r="D188" s="108"/>
      <c r="E188" s="108"/>
      <c r="F188" s="109"/>
      <c r="G188" s="2" t="s">
        <v>362</v>
      </c>
      <c r="H188" s="94" t="s">
        <v>363</v>
      </c>
      <c r="I188" s="95"/>
      <c r="J188" s="94" t="s">
        <v>364</v>
      </c>
      <c r="K188" s="95"/>
      <c r="L188" s="94" t="s">
        <v>365</v>
      </c>
      <c r="M188" s="95"/>
      <c r="N188" s="94" t="s">
        <v>366</v>
      </c>
      <c r="O188" s="95"/>
      <c r="P188" s="94" t="s">
        <v>367</v>
      </c>
      <c r="Q188" s="105"/>
      <c r="R188" s="51"/>
      <c r="S188" s="35"/>
      <c r="T188" s="35"/>
    </row>
    <row r="189" spans="1:20" ht="15.75" x14ac:dyDescent="0.25">
      <c r="A189" s="115" t="s">
        <v>14</v>
      </c>
      <c r="B189" s="116"/>
      <c r="C189" s="116"/>
      <c r="D189" s="116"/>
      <c r="E189" s="116"/>
      <c r="F189" s="116"/>
      <c r="G189" s="116"/>
      <c r="H189" s="116"/>
      <c r="I189" s="117"/>
      <c r="J189" s="96">
        <f>+J187+J185+J188+J186</f>
        <v>8.1900000000000013</v>
      </c>
      <c r="K189" s="97"/>
      <c r="L189" s="96">
        <f>+L187+L185+L186+L188</f>
        <v>6.94</v>
      </c>
      <c r="M189" s="97"/>
      <c r="N189" s="96">
        <f>+N187+N185+N188+N186</f>
        <v>61.320000000000007</v>
      </c>
      <c r="O189" s="97"/>
      <c r="P189" s="96">
        <f>+P187+P185+P188+P186</f>
        <v>320.15999999999997</v>
      </c>
      <c r="Q189" s="97"/>
    </row>
    <row r="191" spans="1:20" ht="15.75" x14ac:dyDescent="0.25">
      <c r="G191" s="84" t="s">
        <v>352</v>
      </c>
      <c r="H191" s="84"/>
      <c r="I191" s="84"/>
      <c r="J191" s="84"/>
    </row>
    <row r="193" spans="1:20" ht="15.75" x14ac:dyDescent="0.25">
      <c r="A193" s="85" t="s">
        <v>1</v>
      </c>
      <c r="B193" s="86"/>
      <c r="C193" s="86"/>
      <c r="D193" s="86"/>
      <c r="E193" s="86"/>
      <c r="F193" s="86"/>
      <c r="G193" s="87" t="s">
        <v>2</v>
      </c>
      <c r="H193" s="87" t="s">
        <v>3</v>
      </c>
      <c r="I193" s="87"/>
      <c r="J193" s="87" t="s">
        <v>4</v>
      </c>
      <c r="K193" s="87"/>
      <c r="L193" s="87"/>
      <c r="M193" s="87"/>
      <c r="N193" s="87"/>
      <c r="O193" s="87"/>
      <c r="P193" s="99" t="s">
        <v>5</v>
      </c>
      <c r="Q193" s="100"/>
    </row>
    <row r="194" spans="1:20" ht="15.75" x14ac:dyDescent="0.25">
      <c r="A194" s="86"/>
      <c r="B194" s="86"/>
      <c r="C194" s="86"/>
      <c r="D194" s="86"/>
      <c r="E194" s="86"/>
      <c r="F194" s="86"/>
      <c r="G194" s="87"/>
      <c r="H194" s="87"/>
      <c r="I194" s="87"/>
      <c r="J194" s="84" t="s">
        <v>6</v>
      </c>
      <c r="K194" s="84"/>
      <c r="L194" s="84" t="s">
        <v>7</v>
      </c>
      <c r="M194" s="84"/>
      <c r="N194" s="84" t="s">
        <v>8</v>
      </c>
      <c r="O194" s="84"/>
      <c r="P194" s="101"/>
      <c r="Q194" s="102"/>
    </row>
    <row r="195" spans="1:20" ht="15.75" customHeight="1" x14ac:dyDescent="0.25">
      <c r="A195" s="67" t="s">
        <v>61</v>
      </c>
      <c r="B195" s="68"/>
      <c r="C195" s="68"/>
      <c r="D195" s="68"/>
      <c r="E195" s="68"/>
      <c r="F195" s="69"/>
      <c r="G195" s="123" t="s">
        <v>62</v>
      </c>
      <c r="H195" s="63">
        <v>150</v>
      </c>
      <c r="I195" s="64"/>
      <c r="J195" s="63">
        <v>1.1399999999999999</v>
      </c>
      <c r="K195" s="64"/>
      <c r="L195" s="63">
        <v>3.05</v>
      </c>
      <c r="M195" s="64"/>
      <c r="N195" s="63">
        <v>8.86</v>
      </c>
      <c r="O195" s="64"/>
      <c r="P195" s="63">
        <v>66.430000000000007</v>
      </c>
      <c r="Q195" s="64"/>
    </row>
    <row r="196" spans="1:20" ht="15.75" customHeight="1" x14ac:dyDescent="0.25">
      <c r="A196" s="70"/>
      <c r="B196" s="71"/>
      <c r="C196" s="71"/>
      <c r="D196" s="71"/>
      <c r="E196" s="71"/>
      <c r="F196" s="72"/>
      <c r="G196" s="124"/>
      <c r="H196" s="65"/>
      <c r="I196" s="66"/>
      <c r="J196" s="65"/>
      <c r="K196" s="66"/>
      <c r="L196" s="65"/>
      <c r="M196" s="66"/>
      <c r="N196" s="65"/>
      <c r="O196" s="66"/>
      <c r="P196" s="65"/>
      <c r="Q196" s="66"/>
    </row>
    <row r="197" spans="1:20" ht="15.75" x14ac:dyDescent="0.25">
      <c r="A197" s="77" t="s">
        <v>16</v>
      </c>
      <c r="B197" s="78"/>
      <c r="C197" s="78"/>
      <c r="D197" s="78"/>
      <c r="E197" s="78"/>
      <c r="F197" s="79"/>
      <c r="G197" s="26" t="s">
        <v>17</v>
      </c>
      <c r="H197" s="73">
        <v>35</v>
      </c>
      <c r="I197" s="74"/>
      <c r="J197" s="73">
        <v>2.31</v>
      </c>
      <c r="K197" s="74"/>
      <c r="L197" s="73">
        <v>0.45</v>
      </c>
      <c r="M197" s="74"/>
      <c r="N197" s="73">
        <v>16.87</v>
      </c>
      <c r="O197" s="74"/>
      <c r="P197" s="73">
        <v>78.05</v>
      </c>
      <c r="Q197" s="74"/>
    </row>
    <row r="198" spans="1:20" ht="15.75" x14ac:dyDescent="0.25">
      <c r="A198" s="80" t="s">
        <v>63</v>
      </c>
      <c r="B198" s="78"/>
      <c r="C198" s="78"/>
      <c r="D198" s="78"/>
      <c r="E198" s="78"/>
      <c r="F198" s="79"/>
      <c r="G198" s="26" t="s">
        <v>64</v>
      </c>
      <c r="H198" s="73">
        <v>70</v>
      </c>
      <c r="I198" s="74"/>
      <c r="J198" s="73">
        <v>19.63</v>
      </c>
      <c r="K198" s="74"/>
      <c r="L198" s="73">
        <v>2.41</v>
      </c>
      <c r="M198" s="74"/>
      <c r="N198" s="73">
        <v>3.2</v>
      </c>
      <c r="O198" s="74"/>
      <c r="P198" s="73">
        <v>112.53</v>
      </c>
      <c r="Q198" s="74"/>
    </row>
    <row r="199" spans="1:20" ht="15.75" x14ac:dyDescent="0.25">
      <c r="A199" s="77" t="s">
        <v>97</v>
      </c>
      <c r="B199" s="78"/>
      <c r="C199" s="78"/>
      <c r="D199" s="78"/>
      <c r="E199" s="78"/>
      <c r="F199" s="79"/>
      <c r="G199" s="26" t="s">
        <v>98</v>
      </c>
      <c r="H199" s="73">
        <v>60</v>
      </c>
      <c r="I199" s="74"/>
      <c r="J199" s="73">
        <v>3.67</v>
      </c>
      <c r="K199" s="74"/>
      <c r="L199" s="73">
        <v>3.4</v>
      </c>
      <c r="M199" s="74"/>
      <c r="N199" s="73">
        <v>20.22</v>
      </c>
      <c r="O199" s="74"/>
      <c r="P199" s="73">
        <v>124.02</v>
      </c>
      <c r="Q199" s="74"/>
    </row>
    <row r="200" spans="1:20" ht="15.75" x14ac:dyDescent="0.25">
      <c r="A200" s="77" t="s">
        <v>414</v>
      </c>
      <c r="B200" s="78"/>
      <c r="C200" s="78"/>
      <c r="D200" s="78"/>
      <c r="E200" s="78"/>
      <c r="F200" s="79"/>
      <c r="G200" s="57" t="s">
        <v>415</v>
      </c>
      <c r="H200" s="73">
        <v>50</v>
      </c>
      <c r="I200" s="74"/>
      <c r="J200" s="73">
        <v>0.42</v>
      </c>
      <c r="K200" s="74"/>
      <c r="L200" s="73">
        <v>2.5</v>
      </c>
      <c r="M200" s="74"/>
      <c r="N200" s="73">
        <v>3.18</v>
      </c>
      <c r="O200" s="74"/>
      <c r="P200" s="73">
        <v>36.42</v>
      </c>
      <c r="Q200" s="83"/>
      <c r="R200" s="51"/>
      <c r="S200" s="35"/>
      <c r="T200" s="35"/>
    </row>
    <row r="201" spans="1:20" ht="15.75" x14ac:dyDescent="0.25">
      <c r="A201" s="77" t="s">
        <v>21</v>
      </c>
      <c r="B201" s="78"/>
      <c r="C201" s="78"/>
      <c r="D201" s="78"/>
      <c r="E201" s="78"/>
      <c r="F201" s="79"/>
      <c r="G201" s="44" t="s">
        <v>22</v>
      </c>
      <c r="H201" s="73">
        <v>20</v>
      </c>
      <c r="I201" s="74"/>
      <c r="J201" s="73">
        <v>0.16</v>
      </c>
      <c r="K201" s="74"/>
      <c r="L201" s="73">
        <v>0.04</v>
      </c>
      <c r="M201" s="74"/>
      <c r="N201" s="73">
        <v>0.46</v>
      </c>
      <c r="O201" s="74"/>
      <c r="P201" s="73">
        <v>2.2000000000000002</v>
      </c>
      <c r="Q201" s="83"/>
      <c r="R201" s="51"/>
      <c r="S201" s="35"/>
      <c r="T201" s="35"/>
    </row>
    <row r="202" spans="1:20" ht="15.75" x14ac:dyDescent="0.25">
      <c r="A202" s="77" t="s">
        <v>65</v>
      </c>
      <c r="B202" s="78"/>
      <c r="C202" s="78"/>
      <c r="D202" s="78"/>
      <c r="E202" s="78"/>
      <c r="F202" s="79"/>
      <c r="G202" s="26" t="s">
        <v>66</v>
      </c>
      <c r="H202" s="73">
        <v>200</v>
      </c>
      <c r="I202" s="74"/>
      <c r="J202" s="73">
        <v>0.12</v>
      </c>
      <c r="K202" s="74"/>
      <c r="L202" s="73">
        <v>0.04</v>
      </c>
      <c r="M202" s="74"/>
      <c r="N202" s="73">
        <v>0.32</v>
      </c>
      <c r="O202" s="74"/>
      <c r="P202" s="73">
        <v>1.76</v>
      </c>
      <c r="Q202" s="74"/>
    </row>
    <row r="203" spans="1:20" ht="15.75" x14ac:dyDescent="0.25">
      <c r="A203" s="88" t="s">
        <v>14</v>
      </c>
      <c r="B203" s="89"/>
      <c r="C203" s="89"/>
      <c r="D203" s="89"/>
      <c r="E203" s="89"/>
      <c r="F203" s="89"/>
      <c r="G203" s="89"/>
      <c r="H203" s="89"/>
      <c r="I203" s="90"/>
      <c r="J203" s="91">
        <f>+J195+J197+J198+J199+J200+J202+J201</f>
        <v>27.450000000000003</v>
      </c>
      <c r="K203" s="92"/>
      <c r="L203" s="91">
        <f>+L195+L197+L198+L199+L200+L202+L201</f>
        <v>11.889999999999999</v>
      </c>
      <c r="M203" s="92"/>
      <c r="N203" s="91">
        <f>+N195+N197+N198+N199+N200+N202+N201</f>
        <v>53.11</v>
      </c>
      <c r="O203" s="92"/>
      <c r="P203" s="91">
        <f>+P195+P197+P198+P199+P200+P202+P201</f>
        <v>421.40999999999997</v>
      </c>
      <c r="Q203" s="92"/>
    </row>
    <row r="205" spans="1:20" ht="15.75" x14ac:dyDescent="0.25">
      <c r="G205" s="84" t="s">
        <v>353</v>
      </c>
      <c r="H205" s="84"/>
      <c r="I205" s="84"/>
      <c r="J205" s="84"/>
    </row>
    <row r="207" spans="1:20" ht="15.75" x14ac:dyDescent="0.25">
      <c r="A207" s="85" t="s">
        <v>1</v>
      </c>
      <c r="B207" s="86"/>
      <c r="C207" s="86"/>
      <c r="D207" s="86"/>
      <c r="E207" s="86"/>
      <c r="F207" s="86"/>
      <c r="G207" s="87" t="s">
        <v>2</v>
      </c>
      <c r="H207" s="87" t="s">
        <v>3</v>
      </c>
      <c r="I207" s="87"/>
      <c r="J207" s="87" t="s">
        <v>4</v>
      </c>
      <c r="K207" s="87"/>
      <c r="L207" s="87"/>
      <c r="M207" s="87"/>
      <c r="N207" s="87"/>
      <c r="O207" s="87"/>
      <c r="P207" s="99" t="s">
        <v>5</v>
      </c>
      <c r="Q207" s="100"/>
    </row>
    <row r="208" spans="1:20" ht="15.75" x14ac:dyDescent="0.25">
      <c r="A208" s="86"/>
      <c r="B208" s="86"/>
      <c r="C208" s="86"/>
      <c r="D208" s="86"/>
      <c r="E208" s="86"/>
      <c r="F208" s="86"/>
      <c r="G208" s="87"/>
      <c r="H208" s="87"/>
      <c r="I208" s="87"/>
      <c r="J208" s="84" t="s">
        <v>6</v>
      </c>
      <c r="K208" s="84"/>
      <c r="L208" s="84" t="s">
        <v>7</v>
      </c>
      <c r="M208" s="84"/>
      <c r="N208" s="84" t="s">
        <v>8</v>
      </c>
      <c r="O208" s="84"/>
      <c r="P208" s="101"/>
      <c r="Q208" s="102"/>
    </row>
    <row r="209" spans="1:18" ht="15.75" x14ac:dyDescent="0.25">
      <c r="A209" s="77" t="s">
        <v>67</v>
      </c>
      <c r="B209" s="78"/>
      <c r="C209" s="78"/>
      <c r="D209" s="78"/>
      <c r="E209" s="78"/>
      <c r="F209" s="79"/>
      <c r="G209" s="26" t="s">
        <v>68</v>
      </c>
      <c r="H209" s="73">
        <v>150</v>
      </c>
      <c r="I209" s="74"/>
      <c r="J209" s="73">
        <v>22.07</v>
      </c>
      <c r="K209" s="74"/>
      <c r="L209" s="73">
        <v>9.91</v>
      </c>
      <c r="M209" s="74"/>
      <c r="N209" s="73">
        <v>45.11</v>
      </c>
      <c r="O209" s="74"/>
      <c r="P209" s="73">
        <v>349.58</v>
      </c>
      <c r="Q209" s="74"/>
    </row>
    <row r="210" spans="1:18" ht="15.75" x14ac:dyDescent="0.25">
      <c r="A210" s="77" t="s">
        <v>143</v>
      </c>
      <c r="B210" s="78"/>
      <c r="C210" s="78"/>
      <c r="D210" s="78"/>
      <c r="E210" s="78"/>
      <c r="F210" s="79"/>
      <c r="G210" s="26" t="s">
        <v>144</v>
      </c>
      <c r="H210" s="73">
        <v>30</v>
      </c>
      <c r="I210" s="74"/>
      <c r="J210" s="73">
        <v>0.3</v>
      </c>
      <c r="K210" s="74"/>
      <c r="L210" s="73">
        <v>0</v>
      </c>
      <c r="M210" s="74"/>
      <c r="N210" s="73">
        <v>7.33</v>
      </c>
      <c r="O210" s="74"/>
      <c r="P210" s="73">
        <v>23.83</v>
      </c>
      <c r="Q210" s="74"/>
    </row>
    <row r="211" spans="1:18" ht="15.75" x14ac:dyDescent="0.25">
      <c r="A211" s="77" t="s">
        <v>213</v>
      </c>
      <c r="B211" s="78"/>
      <c r="C211" s="78"/>
      <c r="D211" s="78"/>
      <c r="E211" s="78"/>
      <c r="F211" s="79"/>
      <c r="G211" s="26" t="s">
        <v>69</v>
      </c>
      <c r="H211" s="73">
        <v>20</v>
      </c>
      <c r="I211" s="74"/>
      <c r="J211" s="73">
        <v>0.8</v>
      </c>
      <c r="K211" s="74"/>
      <c r="L211" s="73">
        <v>0.4</v>
      </c>
      <c r="M211" s="74"/>
      <c r="N211" s="73">
        <v>0.8</v>
      </c>
      <c r="O211" s="74"/>
      <c r="P211" s="73">
        <v>12</v>
      </c>
      <c r="Q211" s="74"/>
    </row>
    <row r="212" spans="1:18" ht="15.75" x14ac:dyDescent="0.25">
      <c r="A212" s="77" t="s">
        <v>70</v>
      </c>
      <c r="B212" s="78"/>
      <c r="C212" s="78"/>
      <c r="D212" s="78"/>
      <c r="E212" s="78"/>
      <c r="F212" s="79"/>
      <c r="G212" s="26" t="s">
        <v>71</v>
      </c>
      <c r="H212" s="73">
        <v>150</v>
      </c>
      <c r="I212" s="74"/>
      <c r="J212" s="73">
        <v>4.5</v>
      </c>
      <c r="K212" s="74"/>
      <c r="L212" s="73">
        <v>0.15</v>
      </c>
      <c r="M212" s="74"/>
      <c r="N212" s="73">
        <v>7.05</v>
      </c>
      <c r="O212" s="74"/>
      <c r="P212" s="73">
        <v>46.5</v>
      </c>
      <c r="Q212" s="74"/>
    </row>
    <row r="213" spans="1:18" ht="15.75" x14ac:dyDescent="0.25">
      <c r="A213" s="77" t="s">
        <v>345</v>
      </c>
      <c r="B213" s="78"/>
      <c r="C213" s="78"/>
      <c r="D213" s="78"/>
      <c r="E213" s="78"/>
      <c r="F213" s="79"/>
      <c r="G213" s="26" t="s">
        <v>13</v>
      </c>
      <c r="H213" s="73">
        <v>200</v>
      </c>
      <c r="I213" s="74"/>
      <c r="J213" s="73">
        <v>1.44</v>
      </c>
      <c r="K213" s="74"/>
      <c r="L213" s="73">
        <v>0.56000000000000005</v>
      </c>
      <c r="M213" s="74"/>
      <c r="N213" s="73">
        <v>27.4</v>
      </c>
      <c r="O213" s="74"/>
      <c r="P213" s="73">
        <v>110</v>
      </c>
      <c r="Q213" s="74"/>
    </row>
    <row r="214" spans="1:18" ht="15.75" x14ac:dyDescent="0.25">
      <c r="A214" s="88" t="s">
        <v>14</v>
      </c>
      <c r="B214" s="89"/>
      <c r="C214" s="89"/>
      <c r="D214" s="89"/>
      <c r="E214" s="89"/>
      <c r="F214" s="89"/>
      <c r="G214" s="89"/>
      <c r="H214" s="89"/>
      <c r="I214" s="90"/>
      <c r="J214" s="91">
        <f>+J209+J210+J211+J212+J213</f>
        <v>29.110000000000003</v>
      </c>
      <c r="K214" s="92"/>
      <c r="L214" s="91">
        <f>+L209+L210+L211+L212+L213</f>
        <v>11.020000000000001</v>
      </c>
      <c r="M214" s="92"/>
      <c r="N214" s="91">
        <f>+N209+N210+N211+N212+N213</f>
        <v>87.69</v>
      </c>
      <c r="O214" s="92"/>
      <c r="P214" s="91">
        <f>+P209+P210+P211+P212+P213</f>
        <v>541.91</v>
      </c>
      <c r="Q214" s="92"/>
    </row>
    <row r="215" spans="1:18" ht="15.75" x14ac:dyDescent="0.25">
      <c r="A215" s="88" t="s">
        <v>50</v>
      </c>
      <c r="B215" s="89"/>
      <c r="C215" s="89"/>
      <c r="D215" s="89"/>
      <c r="E215" s="89"/>
      <c r="F215" s="89"/>
      <c r="G215" s="89"/>
      <c r="H215" s="89"/>
      <c r="I215" s="90"/>
      <c r="J215" s="96">
        <f>+J189+J203+J214</f>
        <v>64.75</v>
      </c>
      <c r="K215" s="104"/>
      <c r="L215" s="96">
        <f>+L189+L203+L214</f>
        <v>29.85</v>
      </c>
      <c r="M215" s="104"/>
      <c r="N215" s="96">
        <f>+N189+N203+N214</f>
        <v>202.12</v>
      </c>
      <c r="O215" s="103"/>
      <c r="P215" s="96">
        <f>+P189+P203+P214</f>
        <v>1283.48</v>
      </c>
      <c r="Q215" s="103"/>
    </row>
    <row r="217" spans="1:18" x14ac:dyDescent="0.25">
      <c r="R217">
        <v>4</v>
      </c>
    </row>
    <row r="218" spans="1:18" ht="15.75" x14ac:dyDescent="0.25">
      <c r="A218" s="93" t="s">
        <v>27</v>
      </c>
      <c r="B218" s="93"/>
      <c r="C218" s="93"/>
      <c r="D218" s="93"/>
      <c r="E218" s="93"/>
      <c r="F218" s="93"/>
      <c r="G218" s="93"/>
      <c r="H218" s="93"/>
    </row>
    <row r="219" spans="1:18" ht="15.75" x14ac:dyDescent="0.25">
      <c r="A219" s="31"/>
      <c r="B219" s="31"/>
      <c r="C219" s="31"/>
      <c r="D219" s="31"/>
      <c r="E219" s="31"/>
      <c r="F219" s="31"/>
      <c r="G219" s="31"/>
      <c r="H219" s="31"/>
    </row>
    <row r="220" spans="1:18" ht="15.75" x14ac:dyDescent="0.25">
      <c r="A220" s="31"/>
      <c r="B220" s="31"/>
      <c r="C220" s="31"/>
      <c r="D220" s="31"/>
      <c r="E220" s="31"/>
      <c r="F220" s="31"/>
      <c r="G220" s="31"/>
      <c r="H220" s="31"/>
    </row>
    <row r="221" spans="1:18" ht="15.75" x14ac:dyDescent="0.25">
      <c r="A221" s="31"/>
      <c r="B221" s="31"/>
      <c r="C221" s="31"/>
      <c r="D221" s="31"/>
      <c r="E221" s="31"/>
      <c r="F221" s="31"/>
      <c r="G221" s="31"/>
      <c r="H221" s="31"/>
    </row>
    <row r="222" spans="1:18" ht="15.75" x14ac:dyDescent="0.25">
      <c r="A222" s="31"/>
      <c r="B222" s="31"/>
      <c r="C222" s="31"/>
      <c r="D222" s="31"/>
      <c r="E222" s="31"/>
      <c r="F222" s="31"/>
      <c r="G222" s="31"/>
      <c r="H222" s="31"/>
    </row>
    <row r="223" spans="1:18" ht="15.75" x14ac:dyDescent="0.25">
      <c r="A223" s="31"/>
      <c r="B223" s="31"/>
      <c r="C223" s="31"/>
      <c r="D223" s="31"/>
      <c r="E223" s="31"/>
      <c r="F223" s="31"/>
      <c r="G223" s="31"/>
      <c r="H223" s="31"/>
    </row>
    <row r="224" spans="1:18" ht="15.75" x14ac:dyDescent="0.25">
      <c r="A224" s="31"/>
      <c r="B224" s="31"/>
      <c r="C224" s="31"/>
      <c r="D224" s="31"/>
      <c r="E224" s="31"/>
      <c r="F224" s="31"/>
      <c r="G224" s="31"/>
      <c r="H224" s="31"/>
    </row>
    <row r="225" spans="1:19" ht="15.75" x14ac:dyDescent="0.25">
      <c r="A225" s="47"/>
      <c r="B225" s="47"/>
      <c r="C225" s="47"/>
      <c r="D225" s="47"/>
      <c r="E225" s="47"/>
      <c r="F225" s="47"/>
      <c r="G225" s="47"/>
      <c r="H225" s="47"/>
    </row>
    <row r="226" spans="1:19" ht="15.75" x14ac:dyDescent="0.25">
      <c r="A226" s="47"/>
      <c r="B226" s="47"/>
      <c r="C226" s="47"/>
      <c r="D226" s="47"/>
      <c r="E226" s="47"/>
      <c r="F226" s="47"/>
      <c r="G226" s="47"/>
      <c r="H226" s="47"/>
    </row>
    <row r="227" spans="1:19" ht="15.75" x14ac:dyDescent="0.25">
      <c r="A227" s="47"/>
      <c r="B227" s="47"/>
      <c r="C227" s="47"/>
      <c r="D227" s="47"/>
      <c r="E227" s="47"/>
      <c r="F227" s="47"/>
      <c r="G227" s="47"/>
      <c r="H227" s="47"/>
    </row>
    <row r="228" spans="1:19" ht="15.75" x14ac:dyDescent="0.25">
      <c r="A228" s="31"/>
      <c r="B228" s="31"/>
      <c r="C228" s="31"/>
      <c r="D228" s="31"/>
      <c r="E228" s="31"/>
      <c r="F228" s="31"/>
      <c r="G228" s="31"/>
      <c r="H228" s="31"/>
    </row>
    <row r="229" spans="1:19" ht="15.75" x14ac:dyDescent="0.25">
      <c r="A229" s="31"/>
      <c r="B229" s="31"/>
      <c r="C229" s="31"/>
      <c r="D229" s="31"/>
      <c r="E229" s="31"/>
      <c r="F229" s="31"/>
      <c r="G229" s="31"/>
      <c r="H229" s="31"/>
    </row>
    <row r="230" spans="1:19" ht="15.75" x14ac:dyDescent="0.25">
      <c r="A230" s="47"/>
      <c r="B230" s="47"/>
      <c r="C230" s="47"/>
      <c r="D230" s="47"/>
      <c r="E230" s="47"/>
      <c r="F230" s="47"/>
      <c r="G230" s="47"/>
      <c r="H230" s="47"/>
    </row>
    <row r="231" spans="1:19" ht="15.75" x14ac:dyDescent="0.25">
      <c r="H231" s="14"/>
      <c r="J231" s="15"/>
    </row>
    <row r="232" spans="1:19" ht="15.75" customHeight="1" x14ac:dyDescent="0.25">
      <c r="A232" s="118" t="s">
        <v>342</v>
      </c>
      <c r="B232" s="119"/>
      <c r="C232" s="119"/>
      <c r="D232" s="119"/>
      <c r="E232" s="119"/>
      <c r="H232" s="14"/>
      <c r="J232" s="15"/>
      <c r="P232" s="62" t="s">
        <v>449</v>
      </c>
      <c r="Q232" s="62"/>
      <c r="R232" s="62"/>
      <c r="S232" s="62"/>
    </row>
    <row r="233" spans="1:19" ht="15.75" x14ac:dyDescent="0.25">
      <c r="A233" s="119"/>
      <c r="B233" s="119"/>
      <c r="C233" s="119"/>
      <c r="D233" s="119"/>
      <c r="E233" s="119"/>
      <c r="H233" s="14"/>
      <c r="J233" s="15"/>
      <c r="P233" s="62"/>
      <c r="Q233" s="62"/>
      <c r="R233" s="62"/>
      <c r="S233" s="62"/>
    </row>
    <row r="234" spans="1:19" ht="15.75" x14ac:dyDescent="0.25">
      <c r="A234" s="119"/>
      <c r="B234" s="119"/>
      <c r="C234" s="119"/>
      <c r="D234" s="119"/>
      <c r="E234" s="119"/>
      <c r="H234" s="14"/>
      <c r="J234" s="15"/>
      <c r="P234" s="62"/>
      <c r="Q234" s="62"/>
      <c r="R234" s="62"/>
      <c r="S234" s="62"/>
    </row>
    <row r="235" spans="1:19" ht="15.75" x14ac:dyDescent="0.25">
      <c r="H235" s="14"/>
      <c r="J235" s="15"/>
      <c r="P235" s="62"/>
      <c r="Q235" s="62"/>
      <c r="R235" s="62"/>
      <c r="S235" s="62"/>
    </row>
    <row r="236" spans="1:19" ht="15.75" x14ac:dyDescent="0.25">
      <c r="H236" s="14"/>
      <c r="J236" s="15"/>
      <c r="P236" s="62"/>
      <c r="Q236" s="62"/>
      <c r="R236" s="62"/>
      <c r="S236" s="62"/>
    </row>
    <row r="237" spans="1:19" ht="15.75" x14ac:dyDescent="0.25">
      <c r="A237" s="106" t="s">
        <v>92</v>
      </c>
      <c r="B237" s="106"/>
      <c r="C237" s="106"/>
      <c r="D237" s="106"/>
      <c r="P237" s="62"/>
      <c r="Q237" s="62"/>
      <c r="R237" s="62"/>
      <c r="S237" s="62"/>
    </row>
    <row r="238" spans="1:19" ht="15.75" x14ac:dyDescent="0.25">
      <c r="A238" s="19"/>
      <c r="B238" s="19"/>
      <c r="C238" s="19"/>
      <c r="D238" s="19"/>
      <c r="P238" s="21"/>
      <c r="Q238" s="21"/>
      <c r="R238" s="21"/>
      <c r="S238" s="21"/>
    </row>
    <row r="239" spans="1:19" ht="15.75" x14ac:dyDescent="0.25">
      <c r="G239" s="84" t="s">
        <v>351</v>
      </c>
      <c r="H239" s="84"/>
      <c r="I239" s="84"/>
      <c r="J239" s="84"/>
      <c r="P239" s="21"/>
      <c r="Q239" s="21"/>
      <c r="R239" s="21"/>
      <c r="S239" s="21"/>
    </row>
    <row r="241" spans="1:20" ht="15.75" x14ac:dyDescent="0.25">
      <c r="A241" s="120" t="s">
        <v>1</v>
      </c>
      <c r="B241" s="121"/>
      <c r="C241" s="121"/>
      <c r="D241" s="121"/>
      <c r="E241" s="121"/>
      <c r="F241" s="121"/>
      <c r="G241" s="122" t="s">
        <v>2</v>
      </c>
      <c r="H241" s="122" t="s">
        <v>3</v>
      </c>
      <c r="I241" s="122"/>
      <c r="J241" s="122" t="s">
        <v>4</v>
      </c>
      <c r="K241" s="122"/>
      <c r="L241" s="122"/>
      <c r="M241" s="122"/>
      <c r="N241" s="122"/>
      <c r="O241" s="122"/>
      <c r="P241" s="125" t="s">
        <v>5</v>
      </c>
      <c r="Q241" s="126"/>
    </row>
    <row r="242" spans="1:20" ht="15.75" x14ac:dyDescent="0.25">
      <c r="A242" s="121"/>
      <c r="B242" s="121"/>
      <c r="C242" s="121"/>
      <c r="D242" s="121"/>
      <c r="E242" s="121"/>
      <c r="F242" s="121"/>
      <c r="G242" s="122"/>
      <c r="H242" s="122"/>
      <c r="I242" s="122"/>
      <c r="J242" s="129" t="s">
        <v>6</v>
      </c>
      <c r="K242" s="129"/>
      <c r="L242" s="129" t="s">
        <v>7</v>
      </c>
      <c r="M242" s="129"/>
      <c r="N242" s="129" t="s">
        <v>8</v>
      </c>
      <c r="O242" s="129"/>
      <c r="P242" s="127"/>
      <c r="Q242" s="128"/>
    </row>
    <row r="243" spans="1:20" ht="15.75" x14ac:dyDescent="0.25">
      <c r="A243" s="107" t="s">
        <v>79</v>
      </c>
      <c r="B243" s="108"/>
      <c r="C243" s="108"/>
      <c r="D243" s="108"/>
      <c r="E243" s="108"/>
      <c r="F243" s="109"/>
      <c r="G243" s="2" t="s">
        <v>80</v>
      </c>
      <c r="H243" s="94" t="s">
        <v>56</v>
      </c>
      <c r="I243" s="95"/>
      <c r="J243" s="94" t="s">
        <v>293</v>
      </c>
      <c r="K243" s="95"/>
      <c r="L243" s="94" t="s">
        <v>294</v>
      </c>
      <c r="M243" s="95"/>
      <c r="N243" s="94" t="s">
        <v>295</v>
      </c>
      <c r="O243" s="95"/>
      <c r="P243" s="94" t="s">
        <v>296</v>
      </c>
      <c r="Q243" s="95"/>
    </row>
    <row r="244" spans="1:20" ht="15.75" x14ac:dyDescent="0.25">
      <c r="A244" s="107" t="s">
        <v>346</v>
      </c>
      <c r="B244" s="108"/>
      <c r="C244" s="108"/>
      <c r="D244" s="108"/>
      <c r="E244" s="108"/>
      <c r="F244" s="109"/>
      <c r="G244" s="11" t="s">
        <v>347</v>
      </c>
      <c r="H244" s="94" t="s">
        <v>171</v>
      </c>
      <c r="I244" s="95"/>
      <c r="J244" s="94" t="s">
        <v>214</v>
      </c>
      <c r="K244" s="95"/>
      <c r="L244" s="94" t="s">
        <v>58</v>
      </c>
      <c r="M244" s="95"/>
      <c r="N244" s="94" t="s">
        <v>348</v>
      </c>
      <c r="O244" s="95"/>
      <c r="P244" s="94" t="s">
        <v>349</v>
      </c>
      <c r="Q244" s="95"/>
    </row>
    <row r="245" spans="1:20" ht="15.75" x14ac:dyDescent="0.25">
      <c r="A245" s="112" t="s">
        <v>83</v>
      </c>
      <c r="B245" s="113"/>
      <c r="C245" s="113"/>
      <c r="D245" s="113"/>
      <c r="E245" s="113"/>
      <c r="F245" s="114"/>
      <c r="G245" s="11" t="s">
        <v>12</v>
      </c>
      <c r="H245" s="94" t="s">
        <v>56</v>
      </c>
      <c r="I245" s="95"/>
      <c r="J245" s="94" t="s">
        <v>84</v>
      </c>
      <c r="K245" s="95"/>
      <c r="L245" s="94" t="s">
        <v>85</v>
      </c>
      <c r="M245" s="95"/>
      <c r="N245" s="94" t="s">
        <v>86</v>
      </c>
      <c r="O245" s="95"/>
      <c r="P245" s="94" t="s">
        <v>87</v>
      </c>
      <c r="Q245" s="95"/>
    </row>
    <row r="246" spans="1:20" ht="15.75" x14ac:dyDescent="0.25">
      <c r="A246" s="107" t="s">
        <v>331</v>
      </c>
      <c r="B246" s="108"/>
      <c r="C246" s="108"/>
      <c r="D246" s="108"/>
      <c r="E246" s="108"/>
      <c r="F246" s="109"/>
      <c r="G246" s="2" t="s">
        <v>332</v>
      </c>
      <c r="H246" s="94" t="s">
        <v>49</v>
      </c>
      <c r="I246" s="95"/>
      <c r="J246" s="94" t="s">
        <v>333</v>
      </c>
      <c r="K246" s="95"/>
      <c r="L246" s="94" t="s">
        <v>334</v>
      </c>
      <c r="M246" s="95"/>
      <c r="N246" s="94" t="s">
        <v>335</v>
      </c>
      <c r="O246" s="95"/>
      <c r="P246" s="94" t="s">
        <v>336</v>
      </c>
      <c r="Q246" s="95"/>
    </row>
    <row r="247" spans="1:20" ht="15.75" x14ac:dyDescent="0.25">
      <c r="A247" s="115" t="s">
        <v>14</v>
      </c>
      <c r="B247" s="116"/>
      <c r="C247" s="116"/>
      <c r="D247" s="116"/>
      <c r="E247" s="116"/>
      <c r="F247" s="116"/>
      <c r="G247" s="116"/>
      <c r="H247" s="116"/>
      <c r="I247" s="117"/>
      <c r="J247" s="96">
        <f>+J243+J246+J245+J244</f>
        <v>11.690000000000001</v>
      </c>
      <c r="K247" s="97"/>
      <c r="L247" s="96">
        <f>+L243+L245+L246+L244</f>
        <v>12.05</v>
      </c>
      <c r="M247" s="97"/>
      <c r="N247" s="96">
        <f>+N243+N246+N245+N244</f>
        <v>60.11</v>
      </c>
      <c r="O247" s="97"/>
      <c r="P247" s="96">
        <f>+P243+P246+P245+P244</f>
        <v>386.98</v>
      </c>
      <c r="Q247" s="97"/>
    </row>
    <row r="249" spans="1:20" ht="15.75" x14ac:dyDescent="0.25">
      <c r="G249" s="84" t="s">
        <v>352</v>
      </c>
      <c r="H249" s="84"/>
      <c r="I249" s="84"/>
      <c r="J249" s="84"/>
    </row>
    <row r="251" spans="1:20" ht="15.75" x14ac:dyDescent="0.25">
      <c r="A251" s="85" t="s">
        <v>1</v>
      </c>
      <c r="B251" s="86"/>
      <c r="C251" s="86"/>
      <c r="D251" s="86"/>
      <c r="E251" s="86"/>
      <c r="F251" s="86"/>
      <c r="G251" s="87" t="s">
        <v>2</v>
      </c>
      <c r="H251" s="87" t="s">
        <v>3</v>
      </c>
      <c r="I251" s="87"/>
      <c r="J251" s="87" t="s">
        <v>4</v>
      </c>
      <c r="K251" s="87"/>
      <c r="L251" s="87"/>
      <c r="M251" s="87"/>
      <c r="N251" s="87"/>
      <c r="O251" s="87"/>
      <c r="P251" s="99" t="s">
        <v>5</v>
      </c>
      <c r="Q251" s="100"/>
    </row>
    <row r="252" spans="1:20" ht="15.75" x14ac:dyDescent="0.25">
      <c r="A252" s="86"/>
      <c r="B252" s="86"/>
      <c r="C252" s="86"/>
      <c r="D252" s="86"/>
      <c r="E252" s="86"/>
      <c r="F252" s="86"/>
      <c r="G252" s="87"/>
      <c r="H252" s="87"/>
      <c r="I252" s="87"/>
      <c r="J252" s="84" t="s">
        <v>6</v>
      </c>
      <c r="K252" s="84"/>
      <c r="L252" s="84" t="s">
        <v>7</v>
      </c>
      <c r="M252" s="84"/>
      <c r="N252" s="84" t="s">
        <v>8</v>
      </c>
      <c r="O252" s="84"/>
      <c r="P252" s="101"/>
      <c r="Q252" s="102"/>
    </row>
    <row r="253" spans="1:20" ht="15.75" x14ac:dyDescent="0.25">
      <c r="A253" s="77" t="s">
        <v>93</v>
      </c>
      <c r="B253" s="78"/>
      <c r="C253" s="78"/>
      <c r="D253" s="78"/>
      <c r="E253" s="78"/>
      <c r="F253" s="79"/>
      <c r="G253" s="26" t="s">
        <v>94</v>
      </c>
      <c r="H253" s="73">
        <v>150</v>
      </c>
      <c r="I253" s="74"/>
      <c r="J253" s="73">
        <v>4.32</v>
      </c>
      <c r="K253" s="74"/>
      <c r="L253" s="73">
        <v>3.23</v>
      </c>
      <c r="M253" s="74"/>
      <c r="N253" s="73">
        <v>15.7</v>
      </c>
      <c r="O253" s="74"/>
      <c r="P253" s="73">
        <v>101.19</v>
      </c>
      <c r="Q253" s="74"/>
    </row>
    <row r="254" spans="1:20" ht="15.75" x14ac:dyDescent="0.25">
      <c r="A254" s="77" t="s">
        <v>16</v>
      </c>
      <c r="B254" s="78"/>
      <c r="C254" s="78"/>
      <c r="D254" s="78"/>
      <c r="E254" s="78"/>
      <c r="F254" s="79"/>
      <c r="G254" s="26" t="s">
        <v>17</v>
      </c>
      <c r="H254" s="73">
        <v>35</v>
      </c>
      <c r="I254" s="74"/>
      <c r="J254" s="73">
        <v>2.31</v>
      </c>
      <c r="K254" s="74"/>
      <c r="L254" s="73">
        <v>0.45</v>
      </c>
      <c r="M254" s="74"/>
      <c r="N254" s="73">
        <v>16.87</v>
      </c>
      <c r="O254" s="74"/>
      <c r="P254" s="73">
        <v>78.05</v>
      </c>
      <c r="Q254" s="74"/>
    </row>
    <row r="255" spans="1:20" ht="15.75" x14ac:dyDescent="0.25">
      <c r="A255" s="80" t="s">
        <v>440</v>
      </c>
      <c r="B255" s="78"/>
      <c r="C255" s="78"/>
      <c r="D255" s="78"/>
      <c r="E255" s="78"/>
      <c r="F255" s="79"/>
      <c r="G255" s="26" t="s">
        <v>441</v>
      </c>
      <c r="H255" s="73">
        <v>75</v>
      </c>
      <c r="I255" s="74"/>
      <c r="J255" s="73">
        <v>13.08</v>
      </c>
      <c r="K255" s="74"/>
      <c r="L255" s="73">
        <v>7.77</v>
      </c>
      <c r="M255" s="74"/>
      <c r="N255" s="73">
        <v>13.23</v>
      </c>
      <c r="O255" s="74"/>
      <c r="P255" s="73">
        <v>174.33</v>
      </c>
      <c r="Q255" s="83"/>
      <c r="R255" s="51"/>
      <c r="S255" s="35"/>
      <c r="T255" s="35"/>
    </row>
    <row r="256" spans="1:20" ht="15.75" x14ac:dyDescent="0.25">
      <c r="A256" s="77" t="s">
        <v>141</v>
      </c>
      <c r="B256" s="78"/>
      <c r="C256" s="78"/>
      <c r="D256" s="78"/>
      <c r="E256" s="78"/>
      <c r="F256" s="79"/>
      <c r="G256" s="33" t="s">
        <v>44</v>
      </c>
      <c r="H256" s="73">
        <v>60</v>
      </c>
      <c r="I256" s="74"/>
      <c r="J256" s="73">
        <v>1.33</v>
      </c>
      <c r="K256" s="74"/>
      <c r="L256" s="73">
        <v>0.06</v>
      </c>
      <c r="M256" s="74"/>
      <c r="N256" s="73">
        <v>11.38</v>
      </c>
      <c r="O256" s="74"/>
      <c r="P256" s="73">
        <v>50.44</v>
      </c>
      <c r="Q256" s="83"/>
      <c r="R256" s="51"/>
      <c r="S256" s="35"/>
      <c r="T256" s="35"/>
    </row>
    <row r="257" spans="1:20" ht="15.75" x14ac:dyDescent="0.25">
      <c r="A257" s="77" t="s">
        <v>430</v>
      </c>
      <c r="B257" s="78"/>
      <c r="C257" s="78"/>
      <c r="D257" s="78"/>
      <c r="E257" s="78"/>
      <c r="F257" s="79"/>
      <c r="G257" s="55" t="s">
        <v>431</v>
      </c>
      <c r="H257" s="73">
        <v>50</v>
      </c>
      <c r="I257" s="74"/>
      <c r="J257" s="73">
        <v>0.64</v>
      </c>
      <c r="K257" s="74"/>
      <c r="L257" s="73">
        <v>2.0699999999999998</v>
      </c>
      <c r="M257" s="74"/>
      <c r="N257" s="73">
        <v>5.0599999999999996</v>
      </c>
      <c r="O257" s="74"/>
      <c r="P257" s="73">
        <v>35.299999999999997</v>
      </c>
      <c r="Q257" s="83"/>
      <c r="R257" s="52"/>
      <c r="S257" s="36"/>
      <c r="T257" s="36"/>
    </row>
    <row r="258" spans="1:20" ht="15.75" x14ac:dyDescent="0.25">
      <c r="A258" s="77" t="s">
        <v>23</v>
      </c>
      <c r="B258" s="78"/>
      <c r="C258" s="78"/>
      <c r="D258" s="78"/>
      <c r="E258" s="78"/>
      <c r="F258" s="79"/>
      <c r="G258" s="55" t="s">
        <v>24</v>
      </c>
      <c r="H258" s="73">
        <v>20</v>
      </c>
      <c r="I258" s="74"/>
      <c r="J258" s="73">
        <v>0.2</v>
      </c>
      <c r="K258" s="74"/>
      <c r="L258" s="73">
        <v>0.04</v>
      </c>
      <c r="M258" s="74"/>
      <c r="N258" s="73">
        <v>0.82</v>
      </c>
      <c r="O258" s="74"/>
      <c r="P258" s="73">
        <v>3.4</v>
      </c>
      <c r="Q258" s="83"/>
      <c r="R258" s="51"/>
      <c r="S258" s="35"/>
      <c r="T258" s="35"/>
    </row>
    <row r="259" spans="1:20" ht="15.75" x14ac:dyDescent="0.25">
      <c r="A259" s="77" t="s">
        <v>100</v>
      </c>
      <c r="B259" s="78"/>
      <c r="C259" s="78"/>
      <c r="D259" s="78"/>
      <c r="E259" s="78"/>
      <c r="F259" s="79"/>
      <c r="G259" s="26" t="s">
        <v>101</v>
      </c>
      <c r="H259" s="73">
        <v>200</v>
      </c>
      <c r="I259" s="74"/>
      <c r="J259" s="73">
        <v>0</v>
      </c>
      <c r="K259" s="74"/>
      <c r="L259" s="73">
        <v>0</v>
      </c>
      <c r="M259" s="74"/>
      <c r="N259" s="73">
        <v>0</v>
      </c>
      <c r="O259" s="74"/>
      <c r="P259" s="73">
        <v>0</v>
      </c>
      <c r="Q259" s="74"/>
    </row>
    <row r="260" spans="1:20" ht="15.75" x14ac:dyDescent="0.25">
      <c r="A260" s="88" t="s">
        <v>14</v>
      </c>
      <c r="B260" s="89"/>
      <c r="C260" s="89"/>
      <c r="D260" s="89"/>
      <c r="E260" s="89"/>
      <c r="F260" s="89"/>
      <c r="G260" s="89"/>
      <c r="H260" s="89"/>
      <c r="I260" s="90"/>
      <c r="J260" s="91">
        <f>+J253+J254+J255+J256+J257+J259+J258</f>
        <v>21.88</v>
      </c>
      <c r="K260" s="92"/>
      <c r="L260" s="91">
        <f>+L253+L254+L255+L256+L257+L259+L258</f>
        <v>13.62</v>
      </c>
      <c r="M260" s="92"/>
      <c r="N260" s="91">
        <f>+N253+N254+N255+N256+N257+N259+N258</f>
        <v>63.06</v>
      </c>
      <c r="O260" s="92"/>
      <c r="P260" s="91">
        <f>+P253+P254+P255+P256+P257+P259+P258</f>
        <v>442.71000000000004</v>
      </c>
      <c r="Q260" s="92"/>
    </row>
    <row r="262" spans="1:20" ht="15.75" x14ac:dyDescent="0.25">
      <c r="G262" s="84" t="s">
        <v>353</v>
      </c>
      <c r="H262" s="84"/>
      <c r="I262" s="84"/>
      <c r="J262" s="84"/>
    </row>
    <row r="264" spans="1:20" ht="15.75" x14ac:dyDescent="0.25">
      <c r="A264" s="85" t="s">
        <v>1</v>
      </c>
      <c r="B264" s="86"/>
      <c r="C264" s="86"/>
      <c r="D264" s="86"/>
      <c r="E264" s="86"/>
      <c r="F264" s="86"/>
      <c r="G264" s="87" t="s">
        <v>2</v>
      </c>
      <c r="H264" s="87" t="s">
        <v>3</v>
      </c>
      <c r="I264" s="87"/>
      <c r="J264" s="87" t="s">
        <v>4</v>
      </c>
      <c r="K264" s="87"/>
      <c r="L264" s="87"/>
      <c r="M264" s="87"/>
      <c r="N264" s="87"/>
      <c r="O264" s="87"/>
      <c r="P264" s="99" t="s">
        <v>5</v>
      </c>
      <c r="Q264" s="100"/>
    </row>
    <row r="265" spans="1:20" ht="15.75" x14ac:dyDescent="0.25">
      <c r="A265" s="86"/>
      <c r="B265" s="86"/>
      <c r="C265" s="86"/>
      <c r="D265" s="86"/>
      <c r="E265" s="86"/>
      <c r="F265" s="86"/>
      <c r="G265" s="87"/>
      <c r="H265" s="87"/>
      <c r="I265" s="87"/>
      <c r="J265" s="84" t="s">
        <v>6</v>
      </c>
      <c r="K265" s="84"/>
      <c r="L265" s="84" t="s">
        <v>7</v>
      </c>
      <c r="M265" s="84"/>
      <c r="N265" s="84" t="s">
        <v>8</v>
      </c>
      <c r="O265" s="84"/>
      <c r="P265" s="101"/>
      <c r="Q265" s="102"/>
    </row>
    <row r="266" spans="1:20" ht="15.75" x14ac:dyDescent="0.25">
      <c r="A266" s="77" t="s">
        <v>102</v>
      </c>
      <c r="B266" s="78"/>
      <c r="C266" s="78"/>
      <c r="D266" s="78"/>
      <c r="E266" s="78"/>
      <c r="F266" s="79"/>
      <c r="G266" s="26" t="s">
        <v>103</v>
      </c>
      <c r="H266" s="73">
        <v>150</v>
      </c>
      <c r="I266" s="74"/>
      <c r="J266" s="73">
        <v>22.52</v>
      </c>
      <c r="K266" s="74"/>
      <c r="L266" s="73">
        <v>16.54</v>
      </c>
      <c r="M266" s="74"/>
      <c r="N266" s="73">
        <v>23.31</v>
      </c>
      <c r="O266" s="74"/>
      <c r="P266" s="73">
        <v>288.77999999999997</v>
      </c>
      <c r="Q266" s="74"/>
    </row>
    <row r="267" spans="1:20" ht="15.75" x14ac:dyDescent="0.25">
      <c r="A267" s="77" t="s">
        <v>143</v>
      </c>
      <c r="B267" s="78"/>
      <c r="C267" s="78"/>
      <c r="D267" s="78"/>
      <c r="E267" s="78"/>
      <c r="F267" s="79"/>
      <c r="G267" s="57" t="s">
        <v>144</v>
      </c>
      <c r="H267" s="73">
        <v>25</v>
      </c>
      <c r="I267" s="74"/>
      <c r="J267" s="73">
        <v>0.25</v>
      </c>
      <c r="K267" s="74"/>
      <c r="L267" s="73">
        <v>0</v>
      </c>
      <c r="M267" s="74"/>
      <c r="N267" s="73">
        <v>5.94</v>
      </c>
      <c r="O267" s="74"/>
      <c r="P267" s="73">
        <v>19.170000000000002</v>
      </c>
      <c r="Q267" s="74"/>
    </row>
    <row r="268" spans="1:20" ht="15.75" x14ac:dyDescent="0.25">
      <c r="A268" s="77" t="s">
        <v>213</v>
      </c>
      <c r="B268" s="78"/>
      <c r="C268" s="78"/>
      <c r="D268" s="78"/>
      <c r="E268" s="78"/>
      <c r="F268" s="79"/>
      <c r="G268" s="41" t="s">
        <v>69</v>
      </c>
      <c r="H268" s="73">
        <v>30</v>
      </c>
      <c r="I268" s="74"/>
      <c r="J268" s="73">
        <v>0.3</v>
      </c>
      <c r="K268" s="74"/>
      <c r="L268" s="73">
        <v>0</v>
      </c>
      <c r="M268" s="74"/>
      <c r="N268" s="73">
        <v>7.33</v>
      </c>
      <c r="O268" s="74"/>
      <c r="P268" s="73">
        <v>23.83</v>
      </c>
      <c r="Q268" s="83"/>
      <c r="R268" s="51"/>
      <c r="S268" s="35"/>
      <c r="T268" s="35"/>
    </row>
    <row r="269" spans="1:20" ht="15.75" x14ac:dyDescent="0.25">
      <c r="A269" s="77" t="s">
        <v>271</v>
      </c>
      <c r="B269" s="78"/>
      <c r="C269" s="78"/>
      <c r="D269" s="78"/>
      <c r="E269" s="78"/>
      <c r="F269" s="79"/>
      <c r="G269" s="26" t="s">
        <v>272</v>
      </c>
      <c r="H269" s="73">
        <v>25</v>
      </c>
      <c r="I269" s="74"/>
      <c r="J269" s="73">
        <v>0.68</v>
      </c>
      <c r="K269" s="74"/>
      <c r="L269" s="73">
        <v>0.13</v>
      </c>
      <c r="M269" s="74"/>
      <c r="N269" s="73">
        <v>17.25</v>
      </c>
      <c r="O269" s="74"/>
      <c r="P269" s="73">
        <v>74</v>
      </c>
      <c r="Q269" s="83"/>
      <c r="R269" s="52"/>
      <c r="S269" s="36"/>
      <c r="T269" s="36"/>
    </row>
    <row r="270" spans="1:20" ht="15.75" x14ac:dyDescent="0.25">
      <c r="A270" s="77" t="s">
        <v>38</v>
      </c>
      <c r="B270" s="78"/>
      <c r="C270" s="78"/>
      <c r="D270" s="78"/>
      <c r="E270" s="78"/>
      <c r="F270" s="79"/>
      <c r="G270" s="26" t="s">
        <v>12</v>
      </c>
      <c r="H270" s="73">
        <v>200</v>
      </c>
      <c r="I270" s="74"/>
      <c r="J270" s="73">
        <v>0</v>
      </c>
      <c r="K270" s="74"/>
      <c r="L270" s="73">
        <v>0</v>
      </c>
      <c r="M270" s="74"/>
      <c r="N270" s="73">
        <v>0</v>
      </c>
      <c r="O270" s="74"/>
      <c r="P270" s="73">
        <v>0</v>
      </c>
      <c r="Q270" s="83"/>
      <c r="R270" s="52"/>
      <c r="S270" s="36"/>
      <c r="T270" s="36"/>
    </row>
    <row r="271" spans="1:20" ht="15.75" x14ac:dyDescent="0.25">
      <c r="A271" s="77" t="s">
        <v>345</v>
      </c>
      <c r="B271" s="78"/>
      <c r="C271" s="78"/>
      <c r="D271" s="78"/>
      <c r="E271" s="78"/>
      <c r="F271" s="79"/>
      <c r="G271" s="26" t="s">
        <v>13</v>
      </c>
      <c r="H271" s="73">
        <v>120</v>
      </c>
      <c r="I271" s="74"/>
      <c r="J271" s="73">
        <v>0.86</v>
      </c>
      <c r="K271" s="74"/>
      <c r="L271" s="73">
        <v>0.33</v>
      </c>
      <c r="M271" s="74"/>
      <c r="N271" s="73">
        <v>16.440000000000001</v>
      </c>
      <c r="O271" s="74"/>
      <c r="P271" s="73">
        <v>66</v>
      </c>
      <c r="Q271" s="83"/>
      <c r="R271" s="51"/>
      <c r="S271" s="35"/>
      <c r="T271" s="35"/>
    </row>
    <row r="272" spans="1:20" ht="15.75" x14ac:dyDescent="0.25">
      <c r="A272" s="88" t="s">
        <v>14</v>
      </c>
      <c r="B272" s="89"/>
      <c r="C272" s="89"/>
      <c r="D272" s="89"/>
      <c r="E272" s="89"/>
      <c r="F272" s="89"/>
      <c r="G272" s="89"/>
      <c r="H272" s="89"/>
      <c r="I272" s="90"/>
      <c r="J272" s="91">
        <f>+J266+J268+J270+J269+J271+J267</f>
        <v>24.61</v>
      </c>
      <c r="K272" s="92"/>
      <c r="L272" s="91">
        <f>+L266+L268+L270+L269+L271+L267</f>
        <v>16.999999999999996</v>
      </c>
      <c r="M272" s="92"/>
      <c r="N272" s="91">
        <f>+N266+N268+N270+N269+N271+N267</f>
        <v>70.27</v>
      </c>
      <c r="O272" s="92"/>
      <c r="P272" s="91">
        <f>+P266+P268+P270+P269+P271+P267</f>
        <v>471.78</v>
      </c>
      <c r="Q272" s="92"/>
    </row>
    <row r="273" spans="1:18" ht="15.75" x14ac:dyDescent="0.25">
      <c r="A273" s="88" t="s">
        <v>50</v>
      </c>
      <c r="B273" s="89"/>
      <c r="C273" s="89"/>
      <c r="D273" s="89"/>
      <c r="E273" s="89"/>
      <c r="F273" s="89"/>
      <c r="G273" s="89"/>
      <c r="H273" s="89"/>
      <c r="I273" s="90"/>
      <c r="J273" s="96">
        <f>+J247+J260+J272</f>
        <v>58.18</v>
      </c>
      <c r="K273" s="103"/>
      <c r="L273" s="96">
        <f>+L247+L260+L272</f>
        <v>42.67</v>
      </c>
      <c r="M273" s="103"/>
      <c r="N273" s="96">
        <f>+N247+N260+N272</f>
        <v>193.44</v>
      </c>
      <c r="O273" s="103"/>
      <c r="P273" s="96">
        <f>+P247+P260+P272</f>
        <v>1301.47</v>
      </c>
      <c r="Q273" s="103"/>
    </row>
    <row r="275" spans="1:18" x14ac:dyDescent="0.25">
      <c r="R275">
        <v>5</v>
      </c>
    </row>
    <row r="276" spans="1:18" ht="15.75" x14ac:dyDescent="0.25">
      <c r="A276" s="93" t="s">
        <v>27</v>
      </c>
      <c r="B276" s="93"/>
      <c r="C276" s="93"/>
      <c r="D276" s="93"/>
      <c r="E276" s="93"/>
      <c r="F276" s="93"/>
      <c r="G276" s="93"/>
      <c r="H276" s="93"/>
    </row>
    <row r="277" spans="1:18" ht="15.75" x14ac:dyDescent="0.25">
      <c r="A277" s="31"/>
      <c r="B277" s="31"/>
      <c r="C277" s="31"/>
      <c r="D277" s="31"/>
      <c r="E277" s="31"/>
      <c r="F277" s="31"/>
      <c r="G277" s="31"/>
    </row>
    <row r="278" spans="1:18" ht="15.75" x14ac:dyDescent="0.25">
      <c r="A278" s="31"/>
      <c r="B278" s="31"/>
      <c r="C278" s="31"/>
      <c r="D278" s="31"/>
      <c r="E278" s="31"/>
      <c r="F278" s="31"/>
      <c r="G278" s="31"/>
    </row>
    <row r="279" spans="1:18" ht="15.75" x14ac:dyDescent="0.25">
      <c r="A279" s="31"/>
      <c r="B279" s="31"/>
      <c r="C279" s="31"/>
      <c r="D279" s="31"/>
      <c r="E279" s="31"/>
      <c r="F279" s="31"/>
      <c r="G279" s="31"/>
    </row>
    <row r="280" spans="1:18" ht="15.75" x14ac:dyDescent="0.25">
      <c r="A280" s="31"/>
      <c r="B280" s="31"/>
      <c r="C280" s="31"/>
      <c r="D280" s="31"/>
      <c r="E280" s="31"/>
      <c r="F280" s="31"/>
      <c r="G280" s="31"/>
    </row>
    <row r="281" spans="1:18" ht="15.75" x14ac:dyDescent="0.25">
      <c r="A281" s="10"/>
      <c r="B281" s="10"/>
      <c r="C281" s="10"/>
      <c r="D281" s="10"/>
      <c r="E281" s="10"/>
      <c r="F281" s="10"/>
      <c r="G281" s="10"/>
    </row>
    <row r="282" spans="1:18" ht="15.75" x14ac:dyDescent="0.25">
      <c r="A282" s="24"/>
      <c r="B282" s="24"/>
      <c r="C282" s="24"/>
      <c r="D282" s="24"/>
      <c r="E282" s="24"/>
      <c r="F282" s="24"/>
      <c r="G282" s="24"/>
    </row>
    <row r="283" spans="1:18" ht="15.75" x14ac:dyDescent="0.25">
      <c r="A283" s="24"/>
      <c r="B283" s="24"/>
      <c r="C283" s="24"/>
      <c r="D283" s="24"/>
      <c r="E283" s="24"/>
      <c r="F283" s="24"/>
      <c r="G283" s="24"/>
    </row>
    <row r="284" spans="1:18" ht="15.75" x14ac:dyDescent="0.25">
      <c r="A284" s="24"/>
      <c r="B284" s="24"/>
      <c r="C284" s="24"/>
      <c r="D284" s="24"/>
      <c r="E284" s="24"/>
      <c r="F284" s="24"/>
      <c r="G284" s="24"/>
    </row>
    <row r="285" spans="1:18" ht="15.75" x14ac:dyDescent="0.25">
      <c r="A285" s="47"/>
      <c r="B285" s="47"/>
      <c r="C285" s="47"/>
      <c r="D285" s="47"/>
      <c r="E285" s="47"/>
      <c r="F285" s="47"/>
      <c r="G285" s="47"/>
    </row>
    <row r="286" spans="1:18" ht="15.75" x14ac:dyDescent="0.25">
      <c r="A286" s="47"/>
      <c r="B286" s="47"/>
      <c r="C286" s="47"/>
      <c r="D286" s="47"/>
      <c r="E286" s="47"/>
      <c r="F286" s="47"/>
      <c r="G286" s="47"/>
    </row>
    <row r="287" spans="1:18" ht="15.75" x14ac:dyDescent="0.25">
      <c r="A287" s="25"/>
      <c r="B287" s="25"/>
      <c r="C287" s="25"/>
      <c r="D287" s="25"/>
      <c r="E287" s="25"/>
      <c r="F287" s="25"/>
      <c r="G287" s="25"/>
    </row>
    <row r="288" spans="1:18" ht="15.75" x14ac:dyDescent="0.25">
      <c r="H288" s="14"/>
      <c r="J288" s="15"/>
    </row>
    <row r="289" spans="1:20" ht="15.75" customHeight="1" x14ac:dyDescent="0.25">
      <c r="A289" s="118" t="s">
        <v>342</v>
      </c>
      <c r="B289" s="119"/>
      <c r="C289" s="119"/>
      <c r="D289" s="119"/>
      <c r="E289" s="119"/>
      <c r="H289" s="14"/>
      <c r="J289" s="15"/>
      <c r="P289" s="62" t="s">
        <v>450</v>
      </c>
      <c r="Q289" s="62"/>
      <c r="R289" s="62"/>
      <c r="S289" s="62"/>
    </row>
    <row r="290" spans="1:20" ht="15.75" x14ac:dyDescent="0.25">
      <c r="A290" s="119"/>
      <c r="B290" s="119"/>
      <c r="C290" s="119"/>
      <c r="D290" s="119"/>
      <c r="E290" s="119"/>
      <c r="H290" s="14"/>
      <c r="J290" s="15"/>
      <c r="P290" s="62"/>
      <c r="Q290" s="62"/>
      <c r="R290" s="62"/>
      <c r="S290" s="62"/>
    </row>
    <row r="291" spans="1:20" ht="15.75" x14ac:dyDescent="0.25">
      <c r="A291" s="119"/>
      <c r="B291" s="119"/>
      <c r="C291" s="119"/>
      <c r="D291" s="119"/>
      <c r="E291" s="119"/>
      <c r="H291" s="14"/>
      <c r="J291" s="15"/>
      <c r="P291" s="62"/>
      <c r="Q291" s="62"/>
      <c r="R291" s="62"/>
      <c r="S291" s="62"/>
    </row>
    <row r="292" spans="1:20" ht="15.75" x14ac:dyDescent="0.25">
      <c r="H292" s="14"/>
      <c r="J292" s="15"/>
      <c r="P292" s="62"/>
      <c r="Q292" s="62"/>
      <c r="R292" s="62"/>
      <c r="S292" s="62"/>
    </row>
    <row r="293" spans="1:20" ht="15.75" x14ac:dyDescent="0.25">
      <c r="A293" s="106" t="s">
        <v>354</v>
      </c>
      <c r="B293" s="106"/>
      <c r="C293" s="106"/>
      <c r="D293" s="106"/>
      <c r="H293" s="14"/>
      <c r="J293" s="15"/>
      <c r="P293" s="62"/>
      <c r="Q293" s="62"/>
      <c r="R293" s="62"/>
      <c r="S293" s="62"/>
    </row>
    <row r="294" spans="1:20" ht="15" customHeight="1" x14ac:dyDescent="0.25">
      <c r="G294" s="84" t="s">
        <v>351</v>
      </c>
      <c r="H294" s="84"/>
      <c r="I294" s="84"/>
      <c r="J294" s="84"/>
      <c r="P294" s="62"/>
      <c r="Q294" s="62"/>
      <c r="R294" s="62"/>
      <c r="S294" s="62"/>
    </row>
    <row r="295" spans="1:20" ht="15" customHeight="1" x14ac:dyDescent="0.25">
      <c r="P295" s="62"/>
      <c r="Q295" s="62"/>
      <c r="R295" s="62"/>
      <c r="S295" s="62"/>
    </row>
    <row r="296" spans="1:20" ht="15.75" x14ac:dyDescent="0.25">
      <c r="A296" s="120" t="s">
        <v>1</v>
      </c>
      <c r="B296" s="121"/>
      <c r="C296" s="121"/>
      <c r="D296" s="121"/>
      <c r="E296" s="121"/>
      <c r="F296" s="121"/>
      <c r="G296" s="122" t="s">
        <v>2</v>
      </c>
      <c r="H296" s="122" t="s">
        <v>3</v>
      </c>
      <c r="I296" s="122"/>
      <c r="J296" s="122" t="s">
        <v>4</v>
      </c>
      <c r="K296" s="122"/>
      <c r="L296" s="122"/>
      <c r="M296" s="122"/>
      <c r="N296" s="122"/>
      <c r="O296" s="122"/>
      <c r="P296" s="125" t="s">
        <v>5</v>
      </c>
      <c r="Q296" s="126"/>
    </row>
    <row r="297" spans="1:20" ht="15.75" x14ac:dyDescent="0.25">
      <c r="A297" s="121"/>
      <c r="B297" s="121"/>
      <c r="C297" s="121"/>
      <c r="D297" s="121"/>
      <c r="E297" s="121"/>
      <c r="F297" s="121"/>
      <c r="G297" s="122"/>
      <c r="H297" s="122"/>
      <c r="I297" s="122"/>
      <c r="J297" s="129" t="s">
        <v>6</v>
      </c>
      <c r="K297" s="129"/>
      <c r="L297" s="129" t="s">
        <v>7</v>
      </c>
      <c r="M297" s="129"/>
      <c r="N297" s="129" t="s">
        <v>8</v>
      </c>
      <c r="O297" s="129"/>
      <c r="P297" s="127"/>
      <c r="Q297" s="128"/>
    </row>
    <row r="298" spans="1:20" ht="15.75" x14ac:dyDescent="0.25">
      <c r="A298" s="107" t="s">
        <v>273</v>
      </c>
      <c r="B298" s="108"/>
      <c r="C298" s="108"/>
      <c r="D298" s="108"/>
      <c r="E298" s="108"/>
      <c r="F298" s="109"/>
      <c r="G298" s="2" t="s">
        <v>274</v>
      </c>
      <c r="H298" s="94" t="s">
        <v>112</v>
      </c>
      <c r="I298" s="95"/>
      <c r="J298" s="94" t="s">
        <v>104</v>
      </c>
      <c r="K298" s="95"/>
      <c r="L298" s="94" t="s">
        <v>275</v>
      </c>
      <c r="M298" s="95"/>
      <c r="N298" s="94" t="s">
        <v>81</v>
      </c>
      <c r="O298" s="95"/>
      <c r="P298" s="94" t="s">
        <v>276</v>
      </c>
      <c r="Q298" s="95"/>
    </row>
    <row r="299" spans="1:20" ht="15.75" x14ac:dyDescent="0.25">
      <c r="A299" s="107" t="s">
        <v>21</v>
      </c>
      <c r="B299" s="108"/>
      <c r="C299" s="108"/>
      <c r="D299" s="108"/>
      <c r="E299" s="108"/>
      <c r="F299" s="109"/>
      <c r="G299" s="11" t="s">
        <v>22</v>
      </c>
      <c r="H299" s="94" t="s">
        <v>196</v>
      </c>
      <c r="I299" s="95"/>
      <c r="J299" s="94" t="s">
        <v>277</v>
      </c>
      <c r="K299" s="95"/>
      <c r="L299" s="94" t="s">
        <v>245</v>
      </c>
      <c r="M299" s="95"/>
      <c r="N299" s="94" t="s">
        <v>278</v>
      </c>
      <c r="O299" s="95"/>
      <c r="P299" s="94" t="s">
        <v>279</v>
      </c>
      <c r="Q299" s="95"/>
    </row>
    <row r="300" spans="1:20" x14ac:dyDescent="0.25">
      <c r="A300" s="132" t="s">
        <v>105</v>
      </c>
      <c r="B300" s="133"/>
      <c r="C300" s="133"/>
      <c r="D300" s="133"/>
      <c r="E300" s="133"/>
      <c r="F300" s="134"/>
      <c r="G300" s="138" t="s">
        <v>106</v>
      </c>
      <c r="H300" s="140" t="s">
        <v>299</v>
      </c>
      <c r="I300" s="141"/>
      <c r="J300" s="140" t="s">
        <v>107</v>
      </c>
      <c r="K300" s="141"/>
      <c r="L300" s="140" t="s">
        <v>108</v>
      </c>
      <c r="M300" s="141"/>
      <c r="N300" s="140" t="s">
        <v>109</v>
      </c>
      <c r="O300" s="141"/>
      <c r="P300" s="140" t="s">
        <v>110</v>
      </c>
      <c r="Q300" s="141"/>
    </row>
    <row r="301" spans="1:20" x14ac:dyDescent="0.25">
      <c r="A301" s="135"/>
      <c r="B301" s="136"/>
      <c r="C301" s="136"/>
      <c r="D301" s="136"/>
      <c r="E301" s="136"/>
      <c r="F301" s="137"/>
      <c r="G301" s="139"/>
      <c r="H301" s="110"/>
      <c r="I301" s="111"/>
      <c r="J301" s="110"/>
      <c r="K301" s="111"/>
      <c r="L301" s="110"/>
      <c r="M301" s="111"/>
      <c r="N301" s="110"/>
      <c r="O301" s="111"/>
      <c r="P301" s="110"/>
      <c r="Q301" s="111"/>
    </row>
    <row r="302" spans="1:20" ht="15.75" x14ac:dyDescent="0.25">
      <c r="A302" s="112" t="s">
        <v>355</v>
      </c>
      <c r="B302" s="113"/>
      <c r="C302" s="113"/>
      <c r="D302" s="113"/>
      <c r="E302" s="113"/>
      <c r="F302" s="114"/>
      <c r="G302" s="11" t="s">
        <v>356</v>
      </c>
      <c r="H302" s="94" t="s">
        <v>56</v>
      </c>
      <c r="I302" s="95"/>
      <c r="J302" s="94" t="s">
        <v>357</v>
      </c>
      <c r="K302" s="95"/>
      <c r="L302" s="94" t="s">
        <v>358</v>
      </c>
      <c r="M302" s="95"/>
      <c r="N302" s="94" t="s">
        <v>359</v>
      </c>
      <c r="O302" s="95"/>
      <c r="P302" s="94" t="s">
        <v>360</v>
      </c>
      <c r="Q302" s="105"/>
      <c r="R302" s="51"/>
      <c r="S302" s="35"/>
      <c r="T302" s="35"/>
    </row>
    <row r="303" spans="1:20" ht="15.75" x14ac:dyDescent="0.25">
      <c r="A303" s="115" t="s">
        <v>14</v>
      </c>
      <c r="B303" s="116"/>
      <c r="C303" s="116"/>
      <c r="D303" s="116"/>
      <c r="E303" s="116"/>
      <c r="F303" s="116"/>
      <c r="G303" s="116"/>
      <c r="H303" s="116"/>
      <c r="I303" s="117"/>
      <c r="J303" s="96">
        <f>+J298+J300+J302+J299</f>
        <v>17.14</v>
      </c>
      <c r="K303" s="103"/>
      <c r="L303" s="96">
        <f>+L298+L302+L300+L299</f>
        <v>21.759999999999998</v>
      </c>
      <c r="M303" s="103"/>
      <c r="N303" s="96">
        <f>+N298+N300+N302+N299</f>
        <v>39.900000000000006</v>
      </c>
      <c r="O303" s="103"/>
      <c r="P303" s="96">
        <f>+P298+P300+P302+P299</f>
        <v>403.88</v>
      </c>
      <c r="Q303" s="103"/>
    </row>
    <row r="305" spans="1:20" ht="15.75" x14ac:dyDescent="0.25">
      <c r="G305" s="84" t="s">
        <v>352</v>
      </c>
      <c r="H305" s="84"/>
      <c r="I305" s="84"/>
      <c r="J305" s="84"/>
    </row>
    <row r="307" spans="1:20" ht="15.75" x14ac:dyDescent="0.25">
      <c r="A307" s="85" t="s">
        <v>1</v>
      </c>
      <c r="B307" s="86"/>
      <c r="C307" s="86"/>
      <c r="D307" s="86"/>
      <c r="E307" s="86"/>
      <c r="F307" s="86"/>
      <c r="G307" s="87" t="s">
        <v>2</v>
      </c>
      <c r="H307" s="87" t="s">
        <v>3</v>
      </c>
      <c r="I307" s="87"/>
      <c r="J307" s="87" t="s">
        <v>4</v>
      </c>
      <c r="K307" s="87"/>
      <c r="L307" s="87"/>
      <c r="M307" s="87"/>
      <c r="N307" s="87"/>
      <c r="O307" s="87"/>
      <c r="P307" s="99" t="s">
        <v>5</v>
      </c>
      <c r="Q307" s="100"/>
    </row>
    <row r="308" spans="1:20" ht="15.75" x14ac:dyDescent="0.25">
      <c r="A308" s="86"/>
      <c r="B308" s="86"/>
      <c r="C308" s="86"/>
      <c r="D308" s="86"/>
      <c r="E308" s="86"/>
      <c r="F308" s="86"/>
      <c r="G308" s="87"/>
      <c r="H308" s="87"/>
      <c r="I308" s="87"/>
      <c r="J308" s="84" t="s">
        <v>6</v>
      </c>
      <c r="K308" s="84"/>
      <c r="L308" s="84" t="s">
        <v>7</v>
      </c>
      <c r="M308" s="84"/>
      <c r="N308" s="84" t="s">
        <v>8</v>
      </c>
      <c r="O308" s="84"/>
      <c r="P308" s="101"/>
      <c r="Q308" s="102"/>
    </row>
    <row r="309" spans="1:20" ht="15.75" x14ac:dyDescent="0.25">
      <c r="A309" s="77" t="s">
        <v>311</v>
      </c>
      <c r="B309" s="78"/>
      <c r="C309" s="78"/>
      <c r="D309" s="78"/>
      <c r="E309" s="78"/>
      <c r="F309" s="79"/>
      <c r="G309" s="26" t="s">
        <v>312</v>
      </c>
      <c r="H309" s="73">
        <v>150</v>
      </c>
      <c r="I309" s="74"/>
      <c r="J309" s="73">
        <v>2.61</v>
      </c>
      <c r="K309" s="74"/>
      <c r="L309" s="73">
        <v>5.92</v>
      </c>
      <c r="M309" s="74"/>
      <c r="N309" s="73">
        <v>15.78</v>
      </c>
      <c r="O309" s="74"/>
      <c r="P309" s="73">
        <v>121.63</v>
      </c>
      <c r="Q309" s="74"/>
    </row>
    <row r="310" spans="1:20" ht="15.75" x14ac:dyDescent="0.25">
      <c r="A310" s="77" t="s">
        <v>115</v>
      </c>
      <c r="B310" s="78"/>
      <c r="C310" s="78"/>
      <c r="D310" s="78"/>
      <c r="E310" s="78"/>
      <c r="F310" s="79"/>
      <c r="G310" s="26" t="s">
        <v>116</v>
      </c>
      <c r="H310" s="73">
        <v>35</v>
      </c>
      <c r="I310" s="74"/>
      <c r="J310" s="73">
        <v>2.56</v>
      </c>
      <c r="K310" s="74"/>
      <c r="L310" s="73">
        <v>0.74</v>
      </c>
      <c r="M310" s="74"/>
      <c r="N310" s="73">
        <v>15.4</v>
      </c>
      <c r="O310" s="74"/>
      <c r="P310" s="73">
        <v>83.65</v>
      </c>
      <c r="Q310" s="74"/>
    </row>
    <row r="311" spans="1:20" ht="15.75" x14ac:dyDescent="0.25">
      <c r="A311" s="80" t="s">
        <v>280</v>
      </c>
      <c r="B311" s="78"/>
      <c r="C311" s="78"/>
      <c r="D311" s="78"/>
      <c r="E311" s="78"/>
      <c r="F311" s="79"/>
      <c r="G311" s="26" t="s">
        <v>117</v>
      </c>
      <c r="H311" s="73">
        <v>70</v>
      </c>
      <c r="I311" s="74"/>
      <c r="J311" s="73">
        <v>16.260000000000002</v>
      </c>
      <c r="K311" s="74"/>
      <c r="L311" s="73">
        <v>4.33</v>
      </c>
      <c r="M311" s="74"/>
      <c r="N311" s="73">
        <v>3.06</v>
      </c>
      <c r="O311" s="74"/>
      <c r="P311" s="73">
        <v>136.18</v>
      </c>
      <c r="Q311" s="74"/>
    </row>
    <row r="312" spans="1:20" ht="15.75" x14ac:dyDescent="0.25">
      <c r="A312" s="77" t="s">
        <v>432</v>
      </c>
      <c r="B312" s="78"/>
      <c r="C312" s="78"/>
      <c r="D312" s="78"/>
      <c r="E312" s="78"/>
      <c r="F312" s="79"/>
      <c r="G312" s="26" t="s">
        <v>433</v>
      </c>
      <c r="H312" s="73">
        <v>50</v>
      </c>
      <c r="I312" s="74"/>
      <c r="J312" s="73">
        <v>2.09</v>
      </c>
      <c r="K312" s="74"/>
      <c r="L312" s="73">
        <v>2.0699999999999998</v>
      </c>
      <c r="M312" s="74"/>
      <c r="N312" s="73">
        <v>14.54</v>
      </c>
      <c r="O312" s="74"/>
      <c r="P312" s="73">
        <v>86.78</v>
      </c>
      <c r="Q312" s="74"/>
    </row>
    <row r="313" spans="1:20" ht="15.75" customHeight="1" x14ac:dyDescent="0.25">
      <c r="A313" s="67" t="s">
        <v>434</v>
      </c>
      <c r="B313" s="68"/>
      <c r="C313" s="68"/>
      <c r="D313" s="68"/>
      <c r="E313" s="68"/>
      <c r="F313" s="69"/>
      <c r="G313" s="123" t="s">
        <v>435</v>
      </c>
      <c r="H313" s="63">
        <v>50</v>
      </c>
      <c r="I313" s="64"/>
      <c r="J313" s="63">
        <v>0.44</v>
      </c>
      <c r="K313" s="64"/>
      <c r="L313" s="63">
        <v>3.02</v>
      </c>
      <c r="M313" s="64"/>
      <c r="N313" s="63">
        <v>1.81</v>
      </c>
      <c r="O313" s="64"/>
      <c r="P313" s="63">
        <v>36.25</v>
      </c>
      <c r="Q313" s="130"/>
      <c r="R313" s="51"/>
      <c r="S313" s="35"/>
      <c r="T313" s="35"/>
    </row>
    <row r="314" spans="1:20" ht="15.75" customHeight="1" x14ac:dyDescent="0.25">
      <c r="A314" s="70"/>
      <c r="B314" s="71"/>
      <c r="C314" s="71"/>
      <c r="D314" s="71"/>
      <c r="E314" s="71"/>
      <c r="F314" s="72"/>
      <c r="G314" s="124"/>
      <c r="H314" s="65"/>
      <c r="I314" s="66"/>
      <c r="J314" s="65"/>
      <c r="K314" s="66"/>
      <c r="L314" s="65"/>
      <c r="M314" s="66"/>
      <c r="N314" s="65"/>
      <c r="O314" s="66"/>
      <c r="P314" s="65"/>
      <c r="Q314" s="131"/>
      <c r="R314" s="51"/>
      <c r="S314" s="35"/>
      <c r="T314" s="35"/>
    </row>
    <row r="315" spans="1:20" ht="15.75" customHeight="1" x14ac:dyDescent="0.25">
      <c r="A315" s="80" t="s">
        <v>21</v>
      </c>
      <c r="B315" s="81"/>
      <c r="C315" s="81"/>
      <c r="D315" s="81"/>
      <c r="E315" s="81"/>
      <c r="F315" s="82"/>
      <c r="G315" s="45" t="s">
        <v>22</v>
      </c>
      <c r="H315" s="73">
        <v>20</v>
      </c>
      <c r="I315" s="74"/>
      <c r="J315" s="73">
        <v>0.16</v>
      </c>
      <c r="K315" s="74"/>
      <c r="L315" s="73">
        <v>0.04</v>
      </c>
      <c r="M315" s="74"/>
      <c r="N315" s="73">
        <v>0.46</v>
      </c>
      <c r="O315" s="74"/>
      <c r="P315" s="73">
        <v>2.2000000000000002</v>
      </c>
      <c r="Q315" s="83"/>
      <c r="R315" s="51"/>
      <c r="S315" s="35"/>
      <c r="T315" s="35"/>
    </row>
    <row r="316" spans="1:20" ht="15.75" x14ac:dyDescent="0.25">
      <c r="A316" s="77" t="s">
        <v>316</v>
      </c>
      <c r="B316" s="78"/>
      <c r="C316" s="78"/>
      <c r="D316" s="78"/>
      <c r="E316" s="78"/>
      <c r="F316" s="79"/>
      <c r="G316" s="26" t="s">
        <v>111</v>
      </c>
      <c r="H316" s="73">
        <v>150</v>
      </c>
      <c r="I316" s="74"/>
      <c r="J316" s="73">
        <v>0.75</v>
      </c>
      <c r="K316" s="74"/>
      <c r="L316" s="73">
        <v>0</v>
      </c>
      <c r="M316" s="74"/>
      <c r="N316" s="73">
        <v>13.05</v>
      </c>
      <c r="O316" s="74"/>
      <c r="P316" s="73">
        <v>78</v>
      </c>
      <c r="Q316" s="83"/>
      <c r="R316" s="51"/>
      <c r="S316" s="35"/>
      <c r="T316" s="35"/>
    </row>
    <row r="317" spans="1:20" ht="15.75" x14ac:dyDescent="0.25">
      <c r="A317" s="88" t="s">
        <v>14</v>
      </c>
      <c r="B317" s="89"/>
      <c r="C317" s="89"/>
      <c r="D317" s="89"/>
      <c r="E317" s="89"/>
      <c r="F317" s="89"/>
      <c r="G317" s="89"/>
      <c r="H317" s="89"/>
      <c r="I317" s="90"/>
      <c r="J317" s="91">
        <f>+J309+J310+J311+J312+J313+J316+J315</f>
        <v>24.87</v>
      </c>
      <c r="K317" s="92"/>
      <c r="L317" s="91">
        <f>+L309+L310+L311+L312+L313+L316+L315</f>
        <v>16.12</v>
      </c>
      <c r="M317" s="92"/>
      <c r="N317" s="91">
        <f>+N309+N310+N311+N312+N313+N316+N315</f>
        <v>64.099999999999994</v>
      </c>
      <c r="O317" s="92"/>
      <c r="P317" s="91">
        <f>+P309+P310+P311+P312+P313+P316+P315</f>
        <v>544.69000000000005</v>
      </c>
      <c r="Q317" s="92"/>
    </row>
    <row r="319" spans="1:20" ht="15.75" x14ac:dyDescent="0.25">
      <c r="G319" s="91" t="s">
        <v>353</v>
      </c>
      <c r="H319" s="98"/>
      <c r="I319" s="98"/>
      <c r="J319" s="92"/>
    </row>
    <row r="321" spans="1:20" ht="15.75" x14ac:dyDescent="0.25">
      <c r="A321" s="85" t="s">
        <v>1</v>
      </c>
      <c r="B321" s="86"/>
      <c r="C321" s="86"/>
      <c r="D321" s="86"/>
      <c r="E321" s="86"/>
      <c r="F321" s="86"/>
      <c r="G321" s="87" t="s">
        <v>2</v>
      </c>
      <c r="H321" s="87" t="s">
        <v>3</v>
      </c>
      <c r="I321" s="87"/>
      <c r="J321" s="87" t="s">
        <v>4</v>
      </c>
      <c r="K321" s="87"/>
      <c r="L321" s="87"/>
      <c r="M321" s="87"/>
      <c r="N321" s="87"/>
      <c r="O321" s="87"/>
      <c r="P321" s="99" t="s">
        <v>5</v>
      </c>
      <c r="Q321" s="100"/>
    </row>
    <row r="322" spans="1:20" ht="15.75" x14ac:dyDescent="0.25">
      <c r="A322" s="86"/>
      <c r="B322" s="86"/>
      <c r="C322" s="86"/>
      <c r="D322" s="86"/>
      <c r="E322" s="86"/>
      <c r="F322" s="86"/>
      <c r="G322" s="87"/>
      <c r="H322" s="87"/>
      <c r="I322" s="87"/>
      <c r="J322" s="84" t="s">
        <v>6</v>
      </c>
      <c r="K322" s="84"/>
      <c r="L322" s="84" t="s">
        <v>7</v>
      </c>
      <c r="M322" s="84"/>
      <c r="N322" s="84" t="s">
        <v>8</v>
      </c>
      <c r="O322" s="84"/>
      <c r="P322" s="101"/>
      <c r="Q322" s="102"/>
    </row>
    <row r="323" spans="1:20" ht="15.75" x14ac:dyDescent="0.25">
      <c r="A323" s="77" t="s">
        <v>306</v>
      </c>
      <c r="B323" s="78"/>
      <c r="C323" s="78"/>
      <c r="D323" s="78"/>
      <c r="E323" s="78"/>
      <c r="F323" s="79"/>
      <c r="G323" s="26" t="s">
        <v>307</v>
      </c>
      <c r="H323" s="73">
        <v>150</v>
      </c>
      <c r="I323" s="74"/>
      <c r="J323" s="73">
        <v>9.69</v>
      </c>
      <c r="K323" s="74"/>
      <c r="L323" s="73">
        <v>14.79</v>
      </c>
      <c r="M323" s="74"/>
      <c r="N323" s="73">
        <v>41.62</v>
      </c>
      <c r="O323" s="74"/>
      <c r="P323" s="73">
        <v>296.48</v>
      </c>
      <c r="Q323" s="74"/>
    </row>
    <row r="324" spans="1:20" ht="15.75" x14ac:dyDescent="0.25">
      <c r="A324" s="77" t="s">
        <v>213</v>
      </c>
      <c r="B324" s="78"/>
      <c r="C324" s="78"/>
      <c r="D324" s="78"/>
      <c r="E324" s="78"/>
      <c r="F324" s="79"/>
      <c r="G324" s="41" t="s">
        <v>69</v>
      </c>
      <c r="H324" s="73">
        <v>20</v>
      </c>
      <c r="I324" s="74"/>
      <c r="J324" s="73">
        <v>0.8</v>
      </c>
      <c r="K324" s="74"/>
      <c r="L324" s="73">
        <v>0.4</v>
      </c>
      <c r="M324" s="74"/>
      <c r="N324" s="73">
        <v>0.8</v>
      </c>
      <c r="O324" s="74"/>
      <c r="P324" s="73">
        <v>12</v>
      </c>
      <c r="Q324" s="83"/>
      <c r="R324" s="51"/>
      <c r="S324" s="35"/>
      <c r="T324" s="35"/>
    </row>
    <row r="325" spans="1:20" ht="15.75" x14ac:dyDescent="0.25">
      <c r="A325" s="77" t="s">
        <v>143</v>
      </c>
      <c r="B325" s="78"/>
      <c r="C325" s="78"/>
      <c r="D325" s="78"/>
      <c r="E325" s="78"/>
      <c r="F325" s="79"/>
      <c r="G325" s="57" t="s">
        <v>144</v>
      </c>
      <c r="H325" s="73">
        <v>30</v>
      </c>
      <c r="I325" s="74"/>
      <c r="J325" s="73">
        <v>0.3</v>
      </c>
      <c r="K325" s="74"/>
      <c r="L325" s="73">
        <v>0</v>
      </c>
      <c r="M325" s="74"/>
      <c r="N325" s="73">
        <v>7.33</v>
      </c>
      <c r="O325" s="74"/>
      <c r="P325" s="73">
        <v>23.83</v>
      </c>
      <c r="Q325" s="83"/>
      <c r="R325" s="51"/>
      <c r="S325" s="35"/>
      <c r="T325" s="35"/>
    </row>
    <row r="326" spans="1:20" ht="15.75" x14ac:dyDescent="0.25">
      <c r="A326" s="77" t="s">
        <v>199</v>
      </c>
      <c r="B326" s="78"/>
      <c r="C326" s="78"/>
      <c r="D326" s="78"/>
      <c r="E326" s="78"/>
      <c r="F326" s="79"/>
      <c r="G326" s="26" t="s">
        <v>51</v>
      </c>
      <c r="H326" s="73">
        <v>200</v>
      </c>
      <c r="I326" s="74"/>
      <c r="J326" s="73">
        <v>0</v>
      </c>
      <c r="K326" s="74"/>
      <c r="L326" s="73">
        <v>0</v>
      </c>
      <c r="M326" s="74"/>
      <c r="N326" s="73">
        <v>0</v>
      </c>
      <c r="O326" s="74"/>
      <c r="P326" s="73">
        <v>0</v>
      </c>
      <c r="Q326" s="74"/>
    </row>
    <row r="327" spans="1:20" ht="15.75" x14ac:dyDescent="0.25">
      <c r="A327" s="77" t="s">
        <v>345</v>
      </c>
      <c r="B327" s="78"/>
      <c r="C327" s="78"/>
      <c r="D327" s="78"/>
      <c r="E327" s="78"/>
      <c r="F327" s="79"/>
      <c r="G327" s="26" t="s">
        <v>13</v>
      </c>
      <c r="H327" s="73">
        <v>150</v>
      </c>
      <c r="I327" s="74"/>
      <c r="J327" s="73">
        <v>1.08</v>
      </c>
      <c r="K327" s="74"/>
      <c r="L327" s="73">
        <v>0.42</v>
      </c>
      <c r="M327" s="74"/>
      <c r="N327" s="73">
        <v>20.55</v>
      </c>
      <c r="O327" s="74"/>
      <c r="P327" s="73">
        <v>82.5</v>
      </c>
      <c r="Q327" s="74"/>
    </row>
    <row r="328" spans="1:20" ht="15.75" x14ac:dyDescent="0.25">
      <c r="A328" s="88" t="s">
        <v>14</v>
      </c>
      <c r="B328" s="89"/>
      <c r="C328" s="89"/>
      <c r="D328" s="89"/>
      <c r="E328" s="89"/>
      <c r="F328" s="89"/>
      <c r="G328" s="89"/>
      <c r="H328" s="89"/>
      <c r="I328" s="90"/>
      <c r="J328" s="91">
        <f>+J323+J324+J326+J327+J325</f>
        <v>11.870000000000001</v>
      </c>
      <c r="K328" s="92"/>
      <c r="L328" s="91">
        <f>+L323+L324+L326+L327+L325</f>
        <v>15.61</v>
      </c>
      <c r="M328" s="92"/>
      <c r="N328" s="91">
        <f>+N323+N324+N326+N327+N325</f>
        <v>70.3</v>
      </c>
      <c r="O328" s="92"/>
      <c r="P328" s="91">
        <f>+P323+P324+P326+P327+P325</f>
        <v>414.81</v>
      </c>
      <c r="Q328" s="92"/>
    </row>
    <row r="329" spans="1:20" ht="15.75" x14ac:dyDescent="0.25">
      <c r="A329" s="88" t="s">
        <v>50</v>
      </c>
      <c r="B329" s="89"/>
      <c r="C329" s="89"/>
      <c r="D329" s="89"/>
      <c r="E329" s="89"/>
      <c r="F329" s="89"/>
      <c r="G329" s="89"/>
      <c r="H329" s="89"/>
      <c r="I329" s="90"/>
      <c r="J329" s="96">
        <f>+J303+J317+J328</f>
        <v>53.88000000000001</v>
      </c>
      <c r="K329" s="103"/>
      <c r="L329" s="96">
        <f>+L303+L317+L328</f>
        <v>53.489999999999995</v>
      </c>
      <c r="M329" s="103"/>
      <c r="N329" s="96">
        <f>+N303+N317+N328</f>
        <v>174.3</v>
      </c>
      <c r="O329" s="103"/>
      <c r="P329" s="96">
        <f>+P303+P317+P328</f>
        <v>1363.38</v>
      </c>
      <c r="Q329" s="103"/>
    </row>
    <row r="331" spans="1:20" x14ac:dyDescent="0.25">
      <c r="R331">
        <v>6</v>
      </c>
    </row>
    <row r="332" spans="1:20" ht="15.75" x14ac:dyDescent="0.25">
      <c r="A332" s="93" t="s">
        <v>27</v>
      </c>
      <c r="B332" s="93"/>
      <c r="C332" s="93"/>
      <c r="D332" s="93"/>
      <c r="E332" s="93"/>
      <c r="F332" s="93"/>
      <c r="G332" s="93"/>
      <c r="H332" s="93"/>
    </row>
    <row r="333" spans="1:20" ht="15.75" x14ac:dyDescent="0.25">
      <c r="A333" s="24"/>
      <c r="B333" s="24"/>
      <c r="C333" s="24"/>
      <c r="D333" s="24"/>
      <c r="E333" s="24"/>
      <c r="F333" s="24"/>
      <c r="G333" s="24"/>
    </row>
    <row r="334" spans="1:20" ht="15.75" x14ac:dyDescent="0.25">
      <c r="A334" s="24"/>
      <c r="B334" s="24"/>
      <c r="C334" s="24"/>
      <c r="D334" s="24"/>
      <c r="E334" s="24"/>
      <c r="F334" s="24"/>
      <c r="G334" s="24"/>
    </row>
    <row r="335" spans="1:20" ht="15.75" x14ac:dyDescent="0.25">
      <c r="A335" s="24"/>
      <c r="B335" s="24"/>
      <c r="C335" s="24"/>
      <c r="D335" s="24"/>
      <c r="E335" s="24"/>
      <c r="F335" s="24"/>
      <c r="G335" s="24"/>
    </row>
    <row r="336" spans="1:20" ht="15.75" x14ac:dyDescent="0.25">
      <c r="A336" s="31"/>
      <c r="B336" s="31"/>
      <c r="C336" s="31"/>
      <c r="D336" s="31"/>
      <c r="E336" s="31"/>
      <c r="F336" s="31"/>
      <c r="G336" s="31"/>
    </row>
    <row r="337" spans="1:19" ht="15.75" x14ac:dyDescent="0.25">
      <c r="A337" s="31"/>
      <c r="B337" s="31"/>
      <c r="C337" s="31"/>
      <c r="D337" s="31"/>
      <c r="E337" s="31"/>
      <c r="F337" s="31"/>
      <c r="G337" s="31"/>
    </row>
    <row r="338" spans="1:19" ht="15.75" x14ac:dyDescent="0.25">
      <c r="A338" s="47"/>
      <c r="B338" s="47"/>
      <c r="C338" s="47"/>
      <c r="D338" s="47"/>
      <c r="E338" s="47"/>
      <c r="F338" s="47"/>
      <c r="G338" s="47"/>
    </row>
    <row r="339" spans="1:19" ht="15.75" x14ac:dyDescent="0.25">
      <c r="A339" s="47"/>
      <c r="B339" s="47"/>
      <c r="C339" s="47"/>
      <c r="D339" s="47"/>
      <c r="E339" s="47"/>
      <c r="F339" s="47"/>
      <c r="G339" s="47"/>
    </row>
    <row r="340" spans="1:19" ht="15.75" x14ac:dyDescent="0.25">
      <c r="A340" s="47"/>
      <c r="B340" s="47"/>
      <c r="C340" s="47"/>
      <c r="D340" s="47"/>
      <c r="E340" s="47"/>
      <c r="F340" s="47"/>
      <c r="G340" s="47"/>
    </row>
    <row r="341" spans="1:19" ht="15.75" x14ac:dyDescent="0.25">
      <c r="A341" s="31"/>
      <c r="B341" s="31"/>
      <c r="C341" s="31"/>
      <c r="D341" s="31"/>
      <c r="E341" s="31"/>
      <c r="F341" s="31"/>
      <c r="G341" s="31"/>
    </row>
    <row r="342" spans="1:19" ht="15.75" x14ac:dyDescent="0.25">
      <c r="A342" s="10"/>
      <c r="B342" s="10"/>
      <c r="C342" s="10"/>
      <c r="D342" s="10"/>
      <c r="E342" s="10"/>
      <c r="F342" s="10"/>
      <c r="G342" s="10"/>
    </row>
    <row r="343" spans="1:19" ht="15.75" x14ac:dyDescent="0.25">
      <c r="A343" s="47"/>
      <c r="B343" s="47"/>
      <c r="C343" s="47"/>
      <c r="D343" s="47"/>
      <c r="E343" s="47"/>
      <c r="F343" s="47"/>
      <c r="G343" s="47"/>
    </row>
    <row r="344" spans="1:19" ht="15.75" x14ac:dyDescent="0.25">
      <c r="A344" s="49"/>
      <c r="B344" s="49"/>
      <c r="C344" s="49"/>
      <c r="D344" s="49"/>
      <c r="E344" s="49"/>
      <c r="F344" s="49"/>
      <c r="G344" s="49"/>
    </row>
    <row r="345" spans="1:19" ht="15.75" x14ac:dyDescent="0.25">
      <c r="H345" s="14"/>
      <c r="J345" s="15"/>
    </row>
    <row r="346" spans="1:19" ht="15.75" customHeight="1" x14ac:dyDescent="0.25">
      <c r="A346" s="118" t="s">
        <v>342</v>
      </c>
      <c r="B346" s="119"/>
      <c r="C346" s="119"/>
      <c r="D346" s="119"/>
      <c r="E346" s="119"/>
      <c r="H346" s="14"/>
      <c r="J346" s="15"/>
      <c r="P346" s="62" t="s">
        <v>446</v>
      </c>
      <c r="Q346" s="62"/>
      <c r="R346" s="62"/>
      <c r="S346" s="62"/>
    </row>
    <row r="347" spans="1:19" ht="15.75" x14ac:dyDescent="0.25">
      <c r="A347" s="119"/>
      <c r="B347" s="119"/>
      <c r="C347" s="119"/>
      <c r="D347" s="119"/>
      <c r="E347" s="119"/>
      <c r="H347" s="14"/>
      <c r="J347" s="15"/>
      <c r="P347" s="62"/>
      <c r="Q347" s="62"/>
      <c r="R347" s="62"/>
      <c r="S347" s="62"/>
    </row>
    <row r="348" spans="1:19" ht="15.75" x14ac:dyDescent="0.25">
      <c r="A348" s="119"/>
      <c r="B348" s="119"/>
      <c r="C348" s="119"/>
      <c r="D348" s="119"/>
      <c r="E348" s="119"/>
      <c r="H348" s="14"/>
      <c r="J348" s="15"/>
      <c r="P348" s="62"/>
      <c r="Q348" s="62"/>
      <c r="R348" s="62"/>
      <c r="S348" s="62"/>
    </row>
    <row r="349" spans="1:19" ht="15.75" x14ac:dyDescent="0.25">
      <c r="H349" s="14"/>
      <c r="J349" s="15"/>
      <c r="P349" s="62"/>
      <c r="Q349" s="62"/>
      <c r="R349" s="62"/>
      <c r="S349" s="62"/>
    </row>
    <row r="350" spans="1:19" ht="15.75" x14ac:dyDescent="0.25">
      <c r="H350" s="14"/>
      <c r="J350" s="15"/>
      <c r="P350" s="62"/>
      <c r="Q350" s="62"/>
      <c r="R350" s="62"/>
      <c r="S350" s="62"/>
    </row>
    <row r="351" spans="1:19" ht="15.75" x14ac:dyDescent="0.25">
      <c r="A351" s="106" t="s">
        <v>118</v>
      </c>
      <c r="B351" s="106"/>
      <c r="C351" s="106"/>
      <c r="D351" s="106"/>
      <c r="P351" s="62"/>
      <c r="Q351" s="62"/>
      <c r="R351" s="62"/>
      <c r="S351" s="62"/>
    </row>
    <row r="353" spans="1:17" ht="15.75" x14ac:dyDescent="0.25">
      <c r="G353" s="84" t="s">
        <v>351</v>
      </c>
      <c r="H353" s="84"/>
      <c r="I353" s="84"/>
      <c r="J353" s="84"/>
    </row>
    <row r="355" spans="1:17" ht="15.75" x14ac:dyDescent="0.25">
      <c r="A355" s="120" t="s">
        <v>1</v>
      </c>
      <c r="B355" s="121"/>
      <c r="C355" s="121"/>
      <c r="D355" s="121"/>
      <c r="E355" s="121"/>
      <c r="F355" s="121"/>
      <c r="G355" s="122" t="s">
        <v>2</v>
      </c>
      <c r="H355" s="122" t="s">
        <v>3</v>
      </c>
      <c r="I355" s="122"/>
      <c r="J355" s="122" t="s">
        <v>4</v>
      </c>
      <c r="K355" s="122"/>
      <c r="L355" s="122"/>
      <c r="M355" s="122"/>
      <c r="N355" s="122"/>
      <c r="O355" s="122"/>
      <c r="P355" s="125" t="s">
        <v>5</v>
      </c>
      <c r="Q355" s="126"/>
    </row>
    <row r="356" spans="1:17" ht="15.75" x14ac:dyDescent="0.25">
      <c r="A356" s="121"/>
      <c r="B356" s="121"/>
      <c r="C356" s="121"/>
      <c r="D356" s="121"/>
      <c r="E356" s="121"/>
      <c r="F356" s="121"/>
      <c r="G356" s="122"/>
      <c r="H356" s="122"/>
      <c r="I356" s="122"/>
      <c r="J356" s="129" t="s">
        <v>6</v>
      </c>
      <c r="K356" s="129"/>
      <c r="L356" s="129" t="s">
        <v>7</v>
      </c>
      <c r="M356" s="129"/>
      <c r="N356" s="129" t="s">
        <v>8</v>
      </c>
      <c r="O356" s="129"/>
      <c r="P356" s="127"/>
      <c r="Q356" s="128"/>
    </row>
    <row r="357" spans="1:17" ht="15.75" x14ac:dyDescent="0.25">
      <c r="A357" s="107" t="s">
        <v>119</v>
      </c>
      <c r="B357" s="108"/>
      <c r="C357" s="108"/>
      <c r="D357" s="108"/>
      <c r="E357" s="108"/>
      <c r="F357" s="109"/>
      <c r="G357" s="2" t="s">
        <v>120</v>
      </c>
      <c r="H357" s="94" t="s">
        <v>56</v>
      </c>
      <c r="I357" s="95"/>
      <c r="J357" s="94" t="s">
        <v>121</v>
      </c>
      <c r="K357" s="95"/>
      <c r="L357" s="94" t="s">
        <v>122</v>
      </c>
      <c r="M357" s="95"/>
      <c r="N357" s="94" t="s">
        <v>123</v>
      </c>
      <c r="O357" s="95"/>
      <c r="P357" s="94" t="s">
        <v>124</v>
      </c>
      <c r="Q357" s="95"/>
    </row>
    <row r="358" spans="1:17" ht="15.75" x14ac:dyDescent="0.25">
      <c r="A358" s="107" t="s">
        <v>346</v>
      </c>
      <c r="B358" s="108"/>
      <c r="C358" s="108"/>
      <c r="D358" s="108"/>
      <c r="E358" s="108"/>
      <c r="F358" s="109"/>
      <c r="G358" s="11" t="s">
        <v>347</v>
      </c>
      <c r="H358" s="110" t="s">
        <v>171</v>
      </c>
      <c r="I358" s="111"/>
      <c r="J358" s="94" t="s">
        <v>214</v>
      </c>
      <c r="K358" s="95"/>
      <c r="L358" s="94" t="s">
        <v>58</v>
      </c>
      <c r="M358" s="95"/>
      <c r="N358" s="94" t="s">
        <v>348</v>
      </c>
      <c r="O358" s="95"/>
      <c r="P358" s="94" t="s">
        <v>349</v>
      </c>
      <c r="Q358" s="95"/>
    </row>
    <row r="359" spans="1:17" ht="15.75" x14ac:dyDescent="0.25">
      <c r="A359" s="112" t="s">
        <v>125</v>
      </c>
      <c r="B359" s="113"/>
      <c r="C359" s="113"/>
      <c r="D359" s="113"/>
      <c r="E359" s="113"/>
      <c r="F359" s="114"/>
      <c r="G359" s="3" t="s">
        <v>126</v>
      </c>
      <c r="H359" s="94" t="s">
        <v>74</v>
      </c>
      <c r="I359" s="95"/>
      <c r="J359" s="94" t="s">
        <v>128</v>
      </c>
      <c r="K359" s="95"/>
      <c r="L359" s="94" t="s">
        <v>130</v>
      </c>
      <c r="M359" s="95"/>
      <c r="N359" s="94" t="s">
        <v>132</v>
      </c>
      <c r="O359" s="95"/>
      <c r="P359" s="94" t="s">
        <v>134</v>
      </c>
      <c r="Q359" s="95"/>
    </row>
    <row r="360" spans="1:17" ht="15.75" x14ac:dyDescent="0.25">
      <c r="A360" s="107" t="s">
        <v>135</v>
      </c>
      <c r="B360" s="108"/>
      <c r="C360" s="108"/>
      <c r="D360" s="108"/>
      <c r="E360" s="108"/>
      <c r="F360" s="109"/>
      <c r="G360" s="2" t="s">
        <v>136</v>
      </c>
      <c r="H360" s="94" t="s">
        <v>56</v>
      </c>
      <c r="I360" s="95"/>
      <c r="J360" s="94" t="s">
        <v>58</v>
      </c>
      <c r="K360" s="95"/>
      <c r="L360" s="94" t="s">
        <v>58</v>
      </c>
      <c r="M360" s="95"/>
      <c r="N360" s="94" t="s">
        <v>58</v>
      </c>
      <c r="O360" s="95"/>
      <c r="P360" s="94" t="s">
        <v>58</v>
      </c>
      <c r="Q360" s="95"/>
    </row>
    <row r="361" spans="1:17" ht="15.75" x14ac:dyDescent="0.25">
      <c r="A361" s="115" t="s">
        <v>14</v>
      </c>
      <c r="B361" s="116"/>
      <c r="C361" s="116"/>
      <c r="D361" s="116"/>
      <c r="E361" s="116"/>
      <c r="F361" s="116"/>
      <c r="G361" s="116"/>
      <c r="H361" s="116"/>
      <c r="I361" s="117"/>
      <c r="J361" s="96">
        <f>+J357+J358+J360+J359</f>
        <v>9.99</v>
      </c>
      <c r="K361" s="103"/>
      <c r="L361" s="96">
        <f>+L357+L359+L360+L358</f>
        <v>3.21</v>
      </c>
      <c r="M361" s="103"/>
      <c r="N361" s="96">
        <f>+N357+N358+N360+N359</f>
        <v>61.9</v>
      </c>
      <c r="O361" s="103"/>
      <c r="P361" s="96">
        <f>+P357+P358+P360+P359</f>
        <v>296.58</v>
      </c>
      <c r="Q361" s="103"/>
    </row>
    <row r="363" spans="1:17" ht="15.75" x14ac:dyDescent="0.25">
      <c r="G363" s="84" t="s">
        <v>352</v>
      </c>
      <c r="H363" s="84"/>
      <c r="I363" s="84"/>
      <c r="J363" s="84"/>
    </row>
    <row r="365" spans="1:17" ht="15.75" x14ac:dyDescent="0.25">
      <c r="A365" s="85" t="s">
        <v>1</v>
      </c>
      <c r="B365" s="86"/>
      <c r="C365" s="86"/>
      <c r="D365" s="86"/>
      <c r="E365" s="86"/>
      <c r="F365" s="86"/>
      <c r="G365" s="87" t="s">
        <v>2</v>
      </c>
      <c r="H365" s="87" t="s">
        <v>3</v>
      </c>
      <c r="I365" s="87"/>
      <c r="J365" s="87" t="s">
        <v>4</v>
      </c>
      <c r="K365" s="87"/>
      <c r="L365" s="87"/>
      <c r="M365" s="87"/>
      <c r="N365" s="87"/>
      <c r="O365" s="87"/>
      <c r="P365" s="99" t="s">
        <v>5</v>
      </c>
      <c r="Q365" s="100"/>
    </row>
    <row r="366" spans="1:17" ht="15.75" x14ac:dyDescent="0.25">
      <c r="A366" s="86"/>
      <c r="B366" s="86"/>
      <c r="C366" s="86"/>
      <c r="D366" s="86"/>
      <c r="E366" s="86"/>
      <c r="F366" s="86"/>
      <c r="G366" s="87"/>
      <c r="H366" s="87"/>
      <c r="I366" s="87"/>
      <c r="J366" s="84" t="s">
        <v>6</v>
      </c>
      <c r="K366" s="84"/>
      <c r="L366" s="84" t="s">
        <v>7</v>
      </c>
      <c r="M366" s="84"/>
      <c r="N366" s="84" t="s">
        <v>8</v>
      </c>
      <c r="O366" s="84"/>
      <c r="P366" s="101"/>
      <c r="Q366" s="102"/>
    </row>
    <row r="367" spans="1:17" ht="15.75" x14ac:dyDescent="0.25">
      <c r="A367" s="77" t="s">
        <v>137</v>
      </c>
      <c r="B367" s="78"/>
      <c r="C367" s="78"/>
      <c r="D367" s="78"/>
      <c r="E367" s="78"/>
      <c r="F367" s="79"/>
      <c r="G367" s="4" t="s">
        <v>138</v>
      </c>
      <c r="H367" s="73">
        <v>150</v>
      </c>
      <c r="I367" s="74"/>
      <c r="J367" s="73">
        <v>1.74</v>
      </c>
      <c r="K367" s="74"/>
      <c r="L367" s="73">
        <v>4.8499999999999996</v>
      </c>
      <c r="M367" s="74"/>
      <c r="N367" s="73">
        <v>14.52</v>
      </c>
      <c r="O367" s="74"/>
      <c r="P367" s="73">
        <v>105.62</v>
      </c>
      <c r="Q367" s="74"/>
    </row>
    <row r="368" spans="1:17" ht="15.75" x14ac:dyDescent="0.25">
      <c r="A368" s="77" t="s">
        <v>115</v>
      </c>
      <c r="B368" s="78"/>
      <c r="C368" s="78"/>
      <c r="D368" s="78"/>
      <c r="E368" s="78"/>
      <c r="F368" s="79"/>
      <c r="G368" s="4" t="s">
        <v>116</v>
      </c>
      <c r="H368" s="73">
        <v>35</v>
      </c>
      <c r="I368" s="74"/>
      <c r="J368" s="73">
        <v>2.56</v>
      </c>
      <c r="K368" s="74"/>
      <c r="L368" s="73">
        <v>0.74</v>
      </c>
      <c r="M368" s="74"/>
      <c r="N368" s="73">
        <v>15.4</v>
      </c>
      <c r="O368" s="74"/>
      <c r="P368" s="73">
        <v>83.65</v>
      </c>
      <c r="Q368" s="74"/>
    </row>
    <row r="369" spans="1:20" ht="15.75" customHeight="1" x14ac:dyDescent="0.25">
      <c r="A369" s="67" t="s">
        <v>422</v>
      </c>
      <c r="B369" s="68"/>
      <c r="C369" s="68"/>
      <c r="D369" s="68"/>
      <c r="E369" s="68"/>
      <c r="F369" s="69"/>
      <c r="G369" s="123" t="s">
        <v>139</v>
      </c>
      <c r="H369" s="63" t="s">
        <v>140</v>
      </c>
      <c r="I369" s="64"/>
      <c r="J369" s="63">
        <v>21.7</v>
      </c>
      <c r="K369" s="64"/>
      <c r="L369" s="63">
        <v>13.28</v>
      </c>
      <c r="M369" s="64"/>
      <c r="N369" s="63">
        <v>5.94</v>
      </c>
      <c r="O369" s="64"/>
      <c r="P369" s="63">
        <v>257.72000000000003</v>
      </c>
      <c r="Q369" s="64"/>
    </row>
    <row r="370" spans="1:20" ht="15.75" customHeight="1" x14ac:dyDescent="0.25">
      <c r="A370" s="70"/>
      <c r="B370" s="71"/>
      <c r="C370" s="71"/>
      <c r="D370" s="71"/>
      <c r="E370" s="71"/>
      <c r="F370" s="72"/>
      <c r="G370" s="124"/>
      <c r="H370" s="65"/>
      <c r="I370" s="66"/>
      <c r="J370" s="65"/>
      <c r="K370" s="66"/>
      <c r="L370" s="65"/>
      <c r="M370" s="66"/>
      <c r="N370" s="65"/>
      <c r="O370" s="66"/>
      <c r="P370" s="65"/>
      <c r="Q370" s="66"/>
    </row>
    <row r="371" spans="1:20" ht="15.75" x14ac:dyDescent="0.25">
      <c r="A371" s="77" t="s">
        <v>141</v>
      </c>
      <c r="B371" s="78"/>
      <c r="C371" s="78"/>
      <c r="D371" s="78"/>
      <c r="E371" s="78"/>
      <c r="F371" s="79"/>
      <c r="G371" s="5" t="s">
        <v>44</v>
      </c>
      <c r="H371" s="73">
        <v>60</v>
      </c>
      <c r="I371" s="74"/>
      <c r="J371" s="73">
        <v>1.33</v>
      </c>
      <c r="K371" s="74"/>
      <c r="L371" s="73">
        <v>0.06</v>
      </c>
      <c r="M371" s="74"/>
      <c r="N371" s="73">
        <v>11.38</v>
      </c>
      <c r="O371" s="74"/>
      <c r="P371" s="73">
        <v>50.44</v>
      </c>
      <c r="Q371" s="74"/>
    </row>
    <row r="372" spans="1:20" ht="15.75" x14ac:dyDescent="0.25">
      <c r="A372" s="77" t="s">
        <v>409</v>
      </c>
      <c r="B372" s="78"/>
      <c r="C372" s="78"/>
      <c r="D372" s="78"/>
      <c r="E372" s="78"/>
      <c r="F372" s="79"/>
      <c r="G372" s="48" t="s">
        <v>410</v>
      </c>
      <c r="H372" s="73">
        <v>40</v>
      </c>
      <c r="I372" s="74"/>
      <c r="J372" s="73">
        <v>0.35</v>
      </c>
      <c r="K372" s="74"/>
      <c r="L372" s="73">
        <v>3.64</v>
      </c>
      <c r="M372" s="74"/>
      <c r="N372" s="73">
        <v>1.81</v>
      </c>
      <c r="O372" s="74"/>
      <c r="P372" s="73">
        <v>40.9</v>
      </c>
      <c r="Q372" s="83"/>
      <c r="R372" s="51"/>
      <c r="S372" s="35"/>
      <c r="T372" s="35"/>
    </row>
    <row r="373" spans="1:20" ht="15.75" x14ac:dyDescent="0.25">
      <c r="A373" s="77" t="s">
        <v>23</v>
      </c>
      <c r="B373" s="78"/>
      <c r="C373" s="78"/>
      <c r="D373" s="78"/>
      <c r="E373" s="78"/>
      <c r="F373" s="79"/>
      <c r="G373" s="55" t="s">
        <v>24</v>
      </c>
      <c r="H373" s="73">
        <v>20</v>
      </c>
      <c r="I373" s="74"/>
      <c r="J373" s="73">
        <v>0.2</v>
      </c>
      <c r="K373" s="74"/>
      <c r="L373" s="73">
        <v>0.04</v>
      </c>
      <c r="M373" s="74"/>
      <c r="N373" s="73">
        <v>0.82</v>
      </c>
      <c r="O373" s="74"/>
      <c r="P373" s="73">
        <v>3.4</v>
      </c>
      <c r="Q373" s="74"/>
      <c r="R373" s="35"/>
      <c r="S373" s="35"/>
      <c r="T373" s="35"/>
    </row>
    <row r="374" spans="1:20" ht="15.75" x14ac:dyDescent="0.25">
      <c r="A374" s="77" t="s">
        <v>100</v>
      </c>
      <c r="B374" s="78"/>
      <c r="C374" s="78"/>
      <c r="D374" s="78"/>
      <c r="E374" s="78"/>
      <c r="F374" s="79"/>
      <c r="G374" s="5" t="s">
        <v>101</v>
      </c>
      <c r="H374" s="73">
        <v>200</v>
      </c>
      <c r="I374" s="74"/>
      <c r="J374" s="73">
        <v>0</v>
      </c>
      <c r="K374" s="74"/>
      <c r="L374" s="73">
        <v>0</v>
      </c>
      <c r="M374" s="74"/>
      <c r="N374" s="73">
        <v>0</v>
      </c>
      <c r="O374" s="74"/>
      <c r="P374" s="73">
        <v>0</v>
      </c>
      <c r="Q374" s="74"/>
    </row>
    <row r="375" spans="1:20" ht="15.75" x14ac:dyDescent="0.25">
      <c r="A375" s="88" t="s">
        <v>14</v>
      </c>
      <c r="B375" s="89"/>
      <c r="C375" s="89"/>
      <c r="D375" s="89"/>
      <c r="E375" s="89"/>
      <c r="F375" s="89"/>
      <c r="G375" s="89"/>
      <c r="H375" s="89"/>
      <c r="I375" s="90"/>
      <c r="J375" s="91">
        <f>+J367+J368+J369+J371+J374+J372+J373</f>
        <v>27.88</v>
      </c>
      <c r="K375" s="92"/>
      <c r="L375" s="91">
        <f>+L367+L368+L369+L371+L374+L372+L373</f>
        <v>22.609999999999996</v>
      </c>
      <c r="M375" s="92"/>
      <c r="N375" s="91">
        <f>+N367+N368+N369+N371+N374+N372+N373</f>
        <v>49.870000000000005</v>
      </c>
      <c r="O375" s="92"/>
      <c r="P375" s="91">
        <f>+P367+P368+P369+P371+P374+P372+P373</f>
        <v>541.73</v>
      </c>
      <c r="Q375" s="92"/>
    </row>
    <row r="377" spans="1:20" ht="15.75" x14ac:dyDescent="0.25">
      <c r="G377" s="91" t="s">
        <v>353</v>
      </c>
      <c r="H377" s="98"/>
      <c r="I377" s="98"/>
      <c r="J377" s="92"/>
    </row>
    <row r="379" spans="1:20" ht="15.75" x14ac:dyDescent="0.25">
      <c r="A379" s="85" t="s">
        <v>1</v>
      </c>
      <c r="B379" s="86"/>
      <c r="C379" s="86"/>
      <c r="D379" s="86"/>
      <c r="E379" s="86"/>
      <c r="F379" s="86"/>
      <c r="G379" s="87" t="s">
        <v>2</v>
      </c>
      <c r="H379" s="87" t="s">
        <v>3</v>
      </c>
      <c r="I379" s="87"/>
      <c r="J379" s="87" t="s">
        <v>4</v>
      </c>
      <c r="K379" s="87"/>
      <c r="L379" s="87"/>
      <c r="M379" s="87"/>
      <c r="N379" s="87"/>
      <c r="O379" s="87"/>
      <c r="P379" s="99" t="s">
        <v>5</v>
      </c>
      <c r="Q379" s="100"/>
    </row>
    <row r="380" spans="1:20" ht="15.75" x14ac:dyDescent="0.25">
      <c r="A380" s="86"/>
      <c r="B380" s="86"/>
      <c r="C380" s="86"/>
      <c r="D380" s="86"/>
      <c r="E380" s="86"/>
      <c r="F380" s="86"/>
      <c r="G380" s="87"/>
      <c r="H380" s="87"/>
      <c r="I380" s="87"/>
      <c r="J380" s="84" t="s">
        <v>6</v>
      </c>
      <c r="K380" s="84"/>
      <c r="L380" s="84" t="s">
        <v>7</v>
      </c>
      <c r="M380" s="84"/>
      <c r="N380" s="84" t="s">
        <v>8</v>
      </c>
      <c r="O380" s="84"/>
      <c r="P380" s="101"/>
      <c r="Q380" s="102"/>
    </row>
    <row r="381" spans="1:20" ht="15" customHeight="1" x14ac:dyDescent="0.25">
      <c r="A381" s="77" t="s">
        <v>142</v>
      </c>
      <c r="B381" s="78"/>
      <c r="C381" s="78"/>
      <c r="D381" s="78"/>
      <c r="E381" s="78"/>
      <c r="F381" s="79"/>
      <c r="G381" s="5" t="s">
        <v>103</v>
      </c>
      <c r="H381" s="73">
        <v>150</v>
      </c>
      <c r="I381" s="74"/>
      <c r="J381" s="73">
        <v>22.52</v>
      </c>
      <c r="K381" s="74"/>
      <c r="L381" s="73">
        <v>16.54</v>
      </c>
      <c r="M381" s="74"/>
      <c r="N381" s="73">
        <v>23.31</v>
      </c>
      <c r="O381" s="74"/>
      <c r="P381" s="73">
        <v>288.77999999999997</v>
      </c>
      <c r="Q381" s="74"/>
    </row>
    <row r="382" spans="1:20" ht="15" customHeight="1" x14ac:dyDescent="0.25">
      <c r="A382" s="77" t="s">
        <v>213</v>
      </c>
      <c r="B382" s="78"/>
      <c r="C382" s="78"/>
      <c r="D382" s="78"/>
      <c r="E382" s="78"/>
      <c r="F382" s="79"/>
      <c r="G382" s="43" t="s">
        <v>69</v>
      </c>
      <c r="H382" s="73">
        <v>15</v>
      </c>
      <c r="I382" s="74"/>
      <c r="J382" s="73">
        <v>0.6</v>
      </c>
      <c r="K382" s="74"/>
      <c r="L382" s="73">
        <v>0.3</v>
      </c>
      <c r="M382" s="74"/>
      <c r="N382" s="73">
        <v>0.6</v>
      </c>
      <c r="O382" s="74"/>
      <c r="P382" s="73">
        <v>9</v>
      </c>
      <c r="Q382" s="83"/>
      <c r="R382" s="51"/>
      <c r="S382" s="35"/>
      <c r="T382" s="35"/>
    </row>
    <row r="383" spans="1:20" ht="15" customHeight="1" x14ac:dyDescent="0.25">
      <c r="A383" s="77" t="s">
        <v>143</v>
      </c>
      <c r="B383" s="78"/>
      <c r="C383" s="78"/>
      <c r="D383" s="78"/>
      <c r="E383" s="78"/>
      <c r="F383" s="79"/>
      <c r="G383" s="6" t="s">
        <v>144</v>
      </c>
      <c r="H383" s="73">
        <v>30</v>
      </c>
      <c r="I383" s="74"/>
      <c r="J383" s="73">
        <v>0.3</v>
      </c>
      <c r="K383" s="74"/>
      <c r="L383" s="73">
        <v>0</v>
      </c>
      <c r="M383" s="74"/>
      <c r="N383" s="73">
        <v>7.33</v>
      </c>
      <c r="O383" s="74"/>
      <c r="P383" s="73">
        <v>23.83</v>
      </c>
      <c r="Q383" s="74"/>
    </row>
    <row r="384" spans="1:20" ht="15.75" x14ac:dyDescent="0.25">
      <c r="A384" s="77" t="s">
        <v>145</v>
      </c>
      <c r="B384" s="78"/>
      <c r="C384" s="78"/>
      <c r="D384" s="78"/>
      <c r="E384" s="78"/>
      <c r="F384" s="79"/>
      <c r="G384" s="5" t="s">
        <v>51</v>
      </c>
      <c r="H384" s="73">
        <v>200</v>
      </c>
      <c r="I384" s="74"/>
      <c r="J384" s="73">
        <v>0</v>
      </c>
      <c r="K384" s="74"/>
      <c r="L384" s="73">
        <v>0</v>
      </c>
      <c r="M384" s="74"/>
      <c r="N384" s="73">
        <v>0</v>
      </c>
      <c r="O384" s="74"/>
      <c r="P384" s="73">
        <v>0</v>
      </c>
      <c r="Q384" s="74"/>
    </row>
    <row r="385" spans="1:18" ht="15.75" x14ac:dyDescent="0.25">
      <c r="A385" s="77" t="s">
        <v>345</v>
      </c>
      <c r="B385" s="78"/>
      <c r="C385" s="78"/>
      <c r="D385" s="78"/>
      <c r="E385" s="78"/>
      <c r="F385" s="79"/>
      <c r="G385" s="5" t="s">
        <v>13</v>
      </c>
      <c r="H385" s="73">
        <v>200</v>
      </c>
      <c r="I385" s="74"/>
      <c r="J385" s="73">
        <v>1.44</v>
      </c>
      <c r="K385" s="74"/>
      <c r="L385" s="73">
        <v>0.56000000000000005</v>
      </c>
      <c r="M385" s="74"/>
      <c r="N385" s="73">
        <v>27.4</v>
      </c>
      <c r="O385" s="74"/>
      <c r="P385" s="73">
        <v>110</v>
      </c>
      <c r="Q385" s="74"/>
    </row>
    <row r="386" spans="1:18" ht="15.75" x14ac:dyDescent="0.25">
      <c r="A386" s="88" t="s">
        <v>14</v>
      </c>
      <c r="B386" s="89"/>
      <c r="C386" s="89"/>
      <c r="D386" s="89"/>
      <c r="E386" s="89"/>
      <c r="F386" s="89"/>
      <c r="G386" s="89"/>
      <c r="H386" s="89"/>
      <c r="I386" s="90"/>
      <c r="J386" s="91">
        <f>+J381+J383+J384+J385+J382</f>
        <v>24.860000000000003</v>
      </c>
      <c r="K386" s="92"/>
      <c r="L386" s="91">
        <f>+L381+L383+L384+L385+L382</f>
        <v>17.399999999999999</v>
      </c>
      <c r="M386" s="92"/>
      <c r="N386" s="91">
        <f>+N381+N383+N384+N385+N382</f>
        <v>58.64</v>
      </c>
      <c r="O386" s="92"/>
      <c r="P386" s="91">
        <f>+P381+P383+P384+P385+P382</f>
        <v>431.60999999999996</v>
      </c>
      <c r="Q386" s="92"/>
    </row>
    <row r="387" spans="1:18" ht="15.75" x14ac:dyDescent="0.25">
      <c r="A387" s="88" t="s">
        <v>50</v>
      </c>
      <c r="B387" s="89"/>
      <c r="C387" s="89"/>
      <c r="D387" s="89"/>
      <c r="E387" s="89"/>
      <c r="F387" s="89"/>
      <c r="G387" s="89"/>
      <c r="H387" s="89"/>
      <c r="I387" s="90"/>
      <c r="J387" s="96">
        <f>+J361+J375+J386</f>
        <v>62.730000000000004</v>
      </c>
      <c r="K387" s="97"/>
      <c r="L387" s="96">
        <f>+L361+L375+L386</f>
        <v>43.22</v>
      </c>
      <c r="M387" s="103"/>
      <c r="N387" s="96">
        <f>+N361+N375+N386</f>
        <v>170.41000000000003</v>
      </c>
      <c r="O387" s="103"/>
      <c r="P387" s="96">
        <f>+P361+P375+P386</f>
        <v>1269.9199999999998</v>
      </c>
      <c r="Q387" s="103"/>
    </row>
    <row r="389" spans="1:18" x14ac:dyDescent="0.25">
      <c r="R389">
        <v>7</v>
      </c>
    </row>
    <row r="390" spans="1:18" ht="15.75" x14ac:dyDescent="0.25">
      <c r="A390" s="93" t="s">
        <v>27</v>
      </c>
      <c r="B390" s="93"/>
      <c r="C390" s="93"/>
      <c r="D390" s="93"/>
      <c r="E390" s="93"/>
      <c r="F390" s="93"/>
      <c r="G390" s="93"/>
      <c r="H390" s="93"/>
    </row>
    <row r="391" spans="1:18" ht="15.75" x14ac:dyDescent="0.25">
      <c r="A391" s="24"/>
      <c r="B391" s="24"/>
      <c r="C391" s="24"/>
      <c r="D391" s="24"/>
      <c r="E391" s="24"/>
      <c r="F391" s="24"/>
      <c r="G391" s="24"/>
      <c r="H391" s="24"/>
    </row>
    <row r="392" spans="1:18" ht="15.75" x14ac:dyDescent="0.25">
      <c r="A392" s="24"/>
      <c r="B392" s="24"/>
      <c r="C392" s="24"/>
      <c r="D392" s="24"/>
      <c r="E392" s="24"/>
      <c r="F392" s="24"/>
      <c r="G392" s="24"/>
      <c r="H392" s="24"/>
    </row>
    <row r="393" spans="1:18" ht="15.75" x14ac:dyDescent="0.25">
      <c r="A393" s="24"/>
      <c r="B393" s="24"/>
      <c r="C393" s="24"/>
      <c r="D393" s="24"/>
      <c r="E393" s="24"/>
      <c r="F393" s="24"/>
      <c r="G393" s="24"/>
      <c r="H393" s="24"/>
    </row>
    <row r="394" spans="1:18" ht="15.75" x14ac:dyDescent="0.25">
      <c r="A394" s="24"/>
      <c r="B394" s="24"/>
      <c r="C394" s="24"/>
      <c r="D394" s="24"/>
      <c r="E394" s="24"/>
      <c r="F394" s="24"/>
      <c r="G394" s="24"/>
      <c r="H394" s="24"/>
    </row>
    <row r="395" spans="1:18" ht="15.75" x14ac:dyDescent="0.25">
      <c r="A395" s="7"/>
      <c r="B395" s="7"/>
      <c r="C395" s="7"/>
      <c r="D395" s="7"/>
      <c r="E395" s="7"/>
      <c r="F395" s="7"/>
      <c r="G395" s="7"/>
    </row>
    <row r="396" spans="1:18" ht="15.75" x14ac:dyDescent="0.25">
      <c r="A396" s="7"/>
      <c r="B396" s="7"/>
      <c r="C396" s="7"/>
      <c r="D396" s="7"/>
      <c r="E396" s="7"/>
      <c r="F396" s="7"/>
      <c r="G396" s="7"/>
    </row>
    <row r="397" spans="1:18" ht="15.75" x14ac:dyDescent="0.25">
      <c r="A397" s="24"/>
      <c r="B397" s="24"/>
      <c r="C397" s="24"/>
      <c r="D397" s="24"/>
      <c r="E397" s="24"/>
      <c r="F397" s="24"/>
      <c r="G397" s="24"/>
    </row>
    <row r="398" spans="1:18" ht="15.75" x14ac:dyDescent="0.25">
      <c r="A398" s="7"/>
      <c r="B398" s="7"/>
      <c r="C398" s="7"/>
      <c r="D398" s="7"/>
      <c r="E398" s="7"/>
      <c r="F398" s="7"/>
      <c r="G398" s="7"/>
    </row>
    <row r="399" spans="1:18" ht="15.75" x14ac:dyDescent="0.25">
      <c r="A399" s="47"/>
      <c r="B399" s="47"/>
      <c r="C399" s="47"/>
      <c r="D399" s="47"/>
      <c r="E399" s="47"/>
      <c r="F399" s="47"/>
      <c r="G399" s="47"/>
    </row>
    <row r="400" spans="1:18" ht="15.75" x14ac:dyDescent="0.25">
      <c r="A400" s="47"/>
      <c r="B400" s="47"/>
      <c r="C400" s="47"/>
      <c r="D400" s="47"/>
      <c r="E400" s="47"/>
      <c r="F400" s="47"/>
      <c r="G400" s="47"/>
    </row>
    <row r="401" spans="1:19" ht="15.75" x14ac:dyDescent="0.25">
      <c r="A401" s="47"/>
      <c r="B401" s="47"/>
      <c r="C401" s="47"/>
      <c r="D401" s="47"/>
      <c r="E401" s="47"/>
      <c r="F401" s="47"/>
      <c r="G401" s="47"/>
    </row>
    <row r="402" spans="1:19" ht="15.75" x14ac:dyDescent="0.25">
      <c r="H402" s="14"/>
      <c r="J402" s="15"/>
    </row>
    <row r="403" spans="1:19" ht="15.75" customHeight="1" x14ac:dyDescent="0.25">
      <c r="A403" s="118" t="s">
        <v>342</v>
      </c>
      <c r="B403" s="119"/>
      <c r="C403" s="119"/>
      <c r="D403" s="119"/>
      <c r="E403" s="119"/>
      <c r="H403" s="14"/>
      <c r="J403" s="15"/>
      <c r="P403" s="62" t="s">
        <v>451</v>
      </c>
      <c r="Q403" s="62"/>
      <c r="R403" s="62"/>
      <c r="S403" s="62"/>
    </row>
    <row r="404" spans="1:19" ht="15.75" x14ac:dyDescent="0.25">
      <c r="A404" s="119"/>
      <c r="B404" s="119"/>
      <c r="C404" s="119"/>
      <c r="D404" s="119"/>
      <c r="E404" s="119"/>
      <c r="H404" s="14"/>
      <c r="J404" s="15"/>
      <c r="P404" s="62"/>
      <c r="Q404" s="62"/>
      <c r="R404" s="62"/>
      <c r="S404" s="62"/>
    </row>
    <row r="405" spans="1:19" ht="15.75" x14ac:dyDescent="0.25">
      <c r="A405" s="119"/>
      <c r="B405" s="119"/>
      <c r="C405" s="119"/>
      <c r="D405" s="119"/>
      <c r="E405" s="119"/>
      <c r="H405" s="14"/>
      <c r="J405" s="15"/>
      <c r="P405" s="62"/>
      <c r="Q405" s="62"/>
      <c r="R405" s="62"/>
      <c r="S405" s="62"/>
    </row>
    <row r="406" spans="1:19" ht="15.75" x14ac:dyDescent="0.25">
      <c r="H406" s="14"/>
      <c r="J406" s="15"/>
      <c r="P406" s="62"/>
      <c r="Q406" s="62"/>
      <c r="R406" s="62"/>
      <c r="S406" s="62"/>
    </row>
    <row r="407" spans="1:19" ht="15.75" x14ac:dyDescent="0.25">
      <c r="H407" s="14"/>
      <c r="J407" s="15"/>
      <c r="P407" s="62"/>
      <c r="Q407" s="62"/>
      <c r="R407" s="62"/>
      <c r="S407" s="62"/>
    </row>
    <row r="408" spans="1:19" ht="15.75" x14ac:dyDescent="0.25">
      <c r="A408" s="106" t="s">
        <v>146</v>
      </c>
      <c r="B408" s="106"/>
      <c r="C408" s="106"/>
      <c r="D408" s="106"/>
      <c r="P408" s="62"/>
      <c r="Q408" s="62"/>
      <c r="R408" s="62"/>
      <c r="S408" s="62"/>
    </row>
    <row r="409" spans="1:19" ht="15.75" x14ac:dyDescent="0.25">
      <c r="A409" s="19"/>
      <c r="B409" s="19"/>
      <c r="C409" s="19"/>
      <c r="D409" s="19"/>
      <c r="P409" s="21"/>
      <c r="Q409" s="21"/>
      <c r="R409" s="21"/>
      <c r="S409" s="21"/>
    </row>
    <row r="410" spans="1:19" ht="15.75" x14ac:dyDescent="0.25">
      <c r="G410" s="84" t="s">
        <v>351</v>
      </c>
      <c r="H410" s="84"/>
      <c r="I410" s="84"/>
      <c r="J410" s="84"/>
      <c r="P410" s="21"/>
      <c r="Q410" s="21"/>
      <c r="R410" s="21"/>
      <c r="S410" s="21"/>
    </row>
    <row r="412" spans="1:19" ht="15.75" x14ac:dyDescent="0.25">
      <c r="A412" s="120" t="s">
        <v>1</v>
      </c>
      <c r="B412" s="121"/>
      <c r="C412" s="121"/>
      <c r="D412" s="121"/>
      <c r="E412" s="121"/>
      <c r="F412" s="121"/>
      <c r="G412" s="122" t="s">
        <v>2</v>
      </c>
      <c r="H412" s="122" t="s">
        <v>3</v>
      </c>
      <c r="I412" s="122"/>
      <c r="J412" s="122" t="s">
        <v>4</v>
      </c>
      <c r="K412" s="122"/>
      <c r="L412" s="122"/>
      <c r="M412" s="122"/>
      <c r="N412" s="122"/>
      <c r="O412" s="122"/>
      <c r="P412" s="125" t="s">
        <v>5</v>
      </c>
      <c r="Q412" s="126"/>
    </row>
    <row r="413" spans="1:19" ht="15.75" x14ac:dyDescent="0.25">
      <c r="A413" s="121"/>
      <c r="B413" s="121"/>
      <c r="C413" s="121"/>
      <c r="D413" s="121"/>
      <c r="E413" s="121"/>
      <c r="F413" s="121"/>
      <c r="G413" s="122"/>
      <c r="H413" s="122"/>
      <c r="I413" s="122"/>
      <c r="J413" s="129" t="s">
        <v>6</v>
      </c>
      <c r="K413" s="129"/>
      <c r="L413" s="129" t="s">
        <v>7</v>
      </c>
      <c r="M413" s="129"/>
      <c r="N413" s="129" t="s">
        <v>8</v>
      </c>
      <c r="O413" s="129"/>
      <c r="P413" s="127"/>
      <c r="Q413" s="128"/>
    </row>
    <row r="414" spans="1:19" ht="15.75" customHeight="1" x14ac:dyDescent="0.25">
      <c r="A414" s="132" t="s">
        <v>281</v>
      </c>
      <c r="B414" s="133"/>
      <c r="C414" s="133"/>
      <c r="D414" s="133"/>
      <c r="E414" s="133"/>
      <c r="F414" s="134"/>
      <c r="G414" s="138" t="s">
        <v>147</v>
      </c>
      <c r="H414" s="140" t="s">
        <v>56</v>
      </c>
      <c r="I414" s="141"/>
      <c r="J414" s="140" t="s">
        <v>282</v>
      </c>
      <c r="K414" s="141"/>
      <c r="L414" s="140" t="s">
        <v>283</v>
      </c>
      <c r="M414" s="141"/>
      <c r="N414" s="140" t="s">
        <v>406</v>
      </c>
      <c r="O414" s="141"/>
      <c r="P414" s="140" t="s">
        <v>407</v>
      </c>
      <c r="Q414" s="141"/>
    </row>
    <row r="415" spans="1:19" ht="15.75" customHeight="1" x14ac:dyDescent="0.25">
      <c r="A415" s="135"/>
      <c r="B415" s="136"/>
      <c r="C415" s="136"/>
      <c r="D415" s="136"/>
      <c r="E415" s="136"/>
      <c r="F415" s="137"/>
      <c r="G415" s="139"/>
      <c r="H415" s="110"/>
      <c r="I415" s="111"/>
      <c r="J415" s="110"/>
      <c r="K415" s="111"/>
      <c r="L415" s="110"/>
      <c r="M415" s="111"/>
      <c r="N415" s="110"/>
      <c r="O415" s="111"/>
      <c r="P415" s="110"/>
      <c r="Q415" s="111"/>
    </row>
    <row r="416" spans="1:19" ht="15.75" x14ac:dyDescent="0.25">
      <c r="A416" s="107" t="s">
        <v>346</v>
      </c>
      <c r="B416" s="108"/>
      <c r="C416" s="108"/>
      <c r="D416" s="108"/>
      <c r="E416" s="108"/>
      <c r="F416" s="109"/>
      <c r="G416" s="11" t="s">
        <v>347</v>
      </c>
      <c r="H416" s="94" t="s">
        <v>171</v>
      </c>
      <c r="I416" s="95"/>
      <c r="J416" s="94" t="s">
        <v>214</v>
      </c>
      <c r="K416" s="95"/>
      <c r="L416" s="94" t="s">
        <v>58</v>
      </c>
      <c r="M416" s="95"/>
      <c r="N416" s="94" t="s">
        <v>348</v>
      </c>
      <c r="O416" s="95"/>
      <c r="P416" s="94" t="s">
        <v>349</v>
      </c>
      <c r="Q416" s="95"/>
    </row>
    <row r="417" spans="1:20" ht="15.75" x14ac:dyDescent="0.25">
      <c r="A417" s="107" t="s">
        <v>125</v>
      </c>
      <c r="B417" s="108"/>
      <c r="C417" s="108"/>
      <c r="D417" s="108"/>
      <c r="E417" s="108"/>
      <c r="F417" s="109"/>
      <c r="G417" s="11" t="s">
        <v>126</v>
      </c>
      <c r="H417" s="110" t="s">
        <v>127</v>
      </c>
      <c r="I417" s="111"/>
      <c r="J417" s="94" t="s">
        <v>148</v>
      </c>
      <c r="K417" s="95"/>
      <c r="L417" s="94" t="s">
        <v>129</v>
      </c>
      <c r="M417" s="95"/>
      <c r="N417" s="94" t="s">
        <v>131</v>
      </c>
      <c r="O417" s="95"/>
      <c r="P417" s="94" t="s">
        <v>133</v>
      </c>
      <c r="Q417" s="95"/>
    </row>
    <row r="418" spans="1:20" ht="15.75" x14ac:dyDescent="0.25">
      <c r="A418" s="112" t="s">
        <v>38</v>
      </c>
      <c r="B418" s="113"/>
      <c r="C418" s="113"/>
      <c r="D418" s="113"/>
      <c r="E418" s="113"/>
      <c r="F418" s="114"/>
      <c r="G418" s="11" t="s">
        <v>12</v>
      </c>
      <c r="H418" s="94" t="s">
        <v>56</v>
      </c>
      <c r="I418" s="95"/>
      <c r="J418" s="94" t="s">
        <v>58</v>
      </c>
      <c r="K418" s="95"/>
      <c r="L418" s="94" t="s">
        <v>58</v>
      </c>
      <c r="M418" s="95"/>
      <c r="N418" s="94" t="s">
        <v>58</v>
      </c>
      <c r="O418" s="95"/>
      <c r="P418" s="94" t="s">
        <v>58</v>
      </c>
      <c r="Q418" s="95"/>
    </row>
    <row r="419" spans="1:20" ht="15.75" x14ac:dyDescent="0.25">
      <c r="A419" s="107" t="s">
        <v>345</v>
      </c>
      <c r="B419" s="108"/>
      <c r="C419" s="108"/>
      <c r="D419" s="108"/>
      <c r="E419" s="108"/>
      <c r="F419" s="109"/>
      <c r="G419" s="2" t="s">
        <v>13</v>
      </c>
      <c r="H419" s="94" t="s">
        <v>56</v>
      </c>
      <c r="I419" s="95"/>
      <c r="J419" s="94" t="s">
        <v>186</v>
      </c>
      <c r="K419" s="95"/>
      <c r="L419" s="94" t="s">
        <v>187</v>
      </c>
      <c r="M419" s="95"/>
      <c r="N419" s="94" t="s">
        <v>188</v>
      </c>
      <c r="O419" s="95"/>
      <c r="P419" s="94" t="s">
        <v>189</v>
      </c>
      <c r="Q419" s="95"/>
    </row>
    <row r="420" spans="1:20" ht="15.75" x14ac:dyDescent="0.25">
      <c r="A420" s="115" t="s">
        <v>14</v>
      </c>
      <c r="B420" s="116"/>
      <c r="C420" s="116"/>
      <c r="D420" s="116"/>
      <c r="E420" s="116"/>
      <c r="F420" s="116"/>
      <c r="G420" s="116"/>
      <c r="H420" s="116"/>
      <c r="I420" s="117"/>
      <c r="J420" s="96">
        <f>+J414+J417+J419+J418+J416</f>
        <v>10.24</v>
      </c>
      <c r="K420" s="97"/>
      <c r="L420" s="96">
        <f>+L414+L418+L419+L417+L416</f>
        <v>7.5100000000000007</v>
      </c>
      <c r="M420" s="97"/>
      <c r="N420" s="96">
        <f>+N414+N417+N419+N418+N416</f>
        <v>76.87</v>
      </c>
      <c r="O420" s="97"/>
      <c r="P420" s="96">
        <f>+P414+P417+P419+P418+P416</f>
        <v>397.88</v>
      </c>
      <c r="Q420" s="97"/>
    </row>
    <row r="422" spans="1:20" ht="15.75" x14ac:dyDescent="0.25">
      <c r="G422" s="84" t="s">
        <v>352</v>
      </c>
      <c r="H422" s="84"/>
      <c r="I422" s="84"/>
      <c r="J422" s="84"/>
    </row>
    <row r="424" spans="1:20" ht="15.75" x14ac:dyDescent="0.25">
      <c r="A424" s="85" t="s">
        <v>1</v>
      </c>
      <c r="B424" s="86"/>
      <c r="C424" s="86"/>
      <c r="D424" s="86"/>
      <c r="E424" s="86"/>
      <c r="F424" s="86"/>
      <c r="G424" s="87" t="s">
        <v>2</v>
      </c>
      <c r="H424" s="87" t="s">
        <v>3</v>
      </c>
      <c r="I424" s="87"/>
      <c r="J424" s="87" t="s">
        <v>4</v>
      </c>
      <c r="K424" s="87"/>
      <c r="L424" s="87"/>
      <c r="M424" s="87"/>
      <c r="N424" s="87"/>
      <c r="O424" s="87"/>
      <c r="P424" s="99" t="s">
        <v>5</v>
      </c>
      <c r="Q424" s="100"/>
    </row>
    <row r="425" spans="1:20" ht="15.75" x14ac:dyDescent="0.25">
      <c r="A425" s="86"/>
      <c r="B425" s="86"/>
      <c r="C425" s="86"/>
      <c r="D425" s="86"/>
      <c r="E425" s="86"/>
      <c r="F425" s="86"/>
      <c r="G425" s="87"/>
      <c r="H425" s="87"/>
      <c r="I425" s="87"/>
      <c r="J425" s="84" t="s">
        <v>6</v>
      </c>
      <c r="K425" s="84"/>
      <c r="L425" s="84" t="s">
        <v>7</v>
      </c>
      <c r="M425" s="84"/>
      <c r="N425" s="84" t="s">
        <v>8</v>
      </c>
      <c r="O425" s="84"/>
      <c r="P425" s="101"/>
      <c r="Q425" s="102"/>
    </row>
    <row r="426" spans="1:20" ht="15.75" x14ac:dyDescent="0.25">
      <c r="A426" s="77" t="s">
        <v>284</v>
      </c>
      <c r="B426" s="78"/>
      <c r="C426" s="78"/>
      <c r="D426" s="78"/>
      <c r="E426" s="78"/>
      <c r="F426" s="79"/>
      <c r="G426" s="26" t="s">
        <v>285</v>
      </c>
      <c r="H426" s="73">
        <v>150</v>
      </c>
      <c r="I426" s="74"/>
      <c r="J426" s="73">
        <v>1.67</v>
      </c>
      <c r="K426" s="74"/>
      <c r="L426" s="73">
        <v>3.22</v>
      </c>
      <c r="M426" s="74"/>
      <c r="N426" s="73">
        <v>12.12</v>
      </c>
      <c r="O426" s="74"/>
      <c r="P426" s="73">
        <v>80.22</v>
      </c>
      <c r="Q426" s="74"/>
    </row>
    <row r="427" spans="1:20" ht="15.75" x14ac:dyDescent="0.25">
      <c r="A427" s="77" t="s">
        <v>115</v>
      </c>
      <c r="B427" s="78"/>
      <c r="C427" s="78"/>
      <c r="D427" s="78"/>
      <c r="E427" s="78"/>
      <c r="F427" s="79"/>
      <c r="G427" s="26" t="s">
        <v>116</v>
      </c>
      <c r="H427" s="73">
        <v>20</v>
      </c>
      <c r="I427" s="74"/>
      <c r="J427" s="73">
        <v>1.46</v>
      </c>
      <c r="K427" s="74"/>
      <c r="L427" s="73">
        <v>0.42</v>
      </c>
      <c r="M427" s="74"/>
      <c r="N427" s="73">
        <v>8.8000000000000007</v>
      </c>
      <c r="O427" s="74"/>
      <c r="P427" s="73">
        <v>47.8</v>
      </c>
      <c r="Q427" s="74"/>
    </row>
    <row r="428" spans="1:20" ht="15.75" customHeight="1" x14ac:dyDescent="0.25">
      <c r="A428" s="67" t="s">
        <v>436</v>
      </c>
      <c r="B428" s="68"/>
      <c r="C428" s="68"/>
      <c r="D428" s="68"/>
      <c r="E428" s="68"/>
      <c r="F428" s="69"/>
      <c r="G428" s="123" t="s">
        <v>437</v>
      </c>
      <c r="H428" s="63" t="s">
        <v>443</v>
      </c>
      <c r="I428" s="64"/>
      <c r="J428" s="63">
        <v>17.41</v>
      </c>
      <c r="K428" s="64"/>
      <c r="L428" s="63">
        <v>16.309999999999999</v>
      </c>
      <c r="M428" s="64"/>
      <c r="N428" s="63">
        <v>30.67</v>
      </c>
      <c r="O428" s="64"/>
      <c r="P428" s="63">
        <v>334.38</v>
      </c>
      <c r="Q428" s="64"/>
    </row>
    <row r="429" spans="1:20" ht="15.75" customHeight="1" x14ac:dyDescent="0.25">
      <c r="A429" s="70"/>
      <c r="B429" s="71"/>
      <c r="C429" s="71"/>
      <c r="D429" s="71"/>
      <c r="E429" s="71"/>
      <c r="F429" s="72"/>
      <c r="G429" s="124"/>
      <c r="H429" s="65"/>
      <c r="I429" s="66"/>
      <c r="J429" s="65"/>
      <c r="K429" s="66"/>
      <c r="L429" s="65"/>
      <c r="M429" s="66"/>
      <c r="N429" s="65"/>
      <c r="O429" s="66"/>
      <c r="P429" s="65"/>
      <c r="Q429" s="66"/>
    </row>
    <row r="430" spans="1:20" ht="15.75" x14ac:dyDescent="0.25">
      <c r="A430" s="77" t="s">
        <v>444</v>
      </c>
      <c r="B430" s="78"/>
      <c r="C430" s="78"/>
      <c r="D430" s="78"/>
      <c r="E430" s="78"/>
      <c r="F430" s="79"/>
      <c r="G430" s="55" t="s">
        <v>445</v>
      </c>
      <c r="H430" s="73">
        <v>30</v>
      </c>
      <c r="I430" s="74"/>
      <c r="J430" s="73">
        <v>0.3</v>
      </c>
      <c r="K430" s="74"/>
      <c r="L430" s="73">
        <v>0.06</v>
      </c>
      <c r="M430" s="74"/>
      <c r="N430" s="73">
        <v>2.64</v>
      </c>
      <c r="O430" s="74"/>
      <c r="P430" s="73">
        <v>9.42</v>
      </c>
      <c r="Q430" s="74"/>
    </row>
    <row r="431" spans="1:20" ht="15.75" x14ac:dyDescent="0.25">
      <c r="A431" s="77" t="s">
        <v>21</v>
      </c>
      <c r="B431" s="78"/>
      <c r="C431" s="78"/>
      <c r="D431" s="78"/>
      <c r="E431" s="78"/>
      <c r="F431" s="79"/>
      <c r="G431" s="55" t="s">
        <v>22</v>
      </c>
      <c r="H431" s="73">
        <v>30</v>
      </c>
      <c r="I431" s="74"/>
      <c r="J431" s="73">
        <v>0.24</v>
      </c>
      <c r="K431" s="74"/>
      <c r="L431" s="73">
        <v>0.06</v>
      </c>
      <c r="M431" s="74"/>
      <c r="N431" s="73">
        <v>0.69</v>
      </c>
      <c r="O431" s="74"/>
      <c r="P431" s="73">
        <v>3.3</v>
      </c>
      <c r="Q431" s="83"/>
      <c r="R431" s="51"/>
      <c r="S431" s="35"/>
      <c r="T431" s="35"/>
    </row>
    <row r="432" spans="1:20" ht="15.75" x14ac:dyDescent="0.25">
      <c r="A432" s="77" t="s">
        <v>316</v>
      </c>
      <c r="B432" s="78"/>
      <c r="C432" s="78"/>
      <c r="D432" s="78"/>
      <c r="E432" s="78"/>
      <c r="F432" s="79"/>
      <c r="G432" s="26" t="s">
        <v>111</v>
      </c>
      <c r="H432" s="73">
        <v>150</v>
      </c>
      <c r="I432" s="74"/>
      <c r="J432" s="73">
        <v>0.75</v>
      </c>
      <c r="K432" s="74"/>
      <c r="L432" s="73">
        <v>0</v>
      </c>
      <c r="M432" s="74"/>
      <c r="N432" s="73">
        <v>13.05</v>
      </c>
      <c r="O432" s="74"/>
      <c r="P432" s="73">
        <v>78</v>
      </c>
      <c r="Q432" s="74"/>
    </row>
    <row r="433" spans="1:18" ht="15.75" x14ac:dyDescent="0.25">
      <c r="A433" s="88" t="s">
        <v>14</v>
      </c>
      <c r="B433" s="89"/>
      <c r="C433" s="89"/>
      <c r="D433" s="89"/>
      <c r="E433" s="89"/>
      <c r="F433" s="89"/>
      <c r="G433" s="89"/>
      <c r="H433" s="89"/>
      <c r="I433" s="90"/>
      <c r="J433" s="91">
        <f>+J426+J427+J428+J430+J432+J431</f>
        <v>21.83</v>
      </c>
      <c r="K433" s="92"/>
      <c r="L433" s="91">
        <f>+L426+L427+L428+L430+L432+L431</f>
        <v>20.069999999999997</v>
      </c>
      <c r="M433" s="92"/>
      <c r="N433" s="91">
        <f>+N426+N427+N428+N430+N432+N431</f>
        <v>67.97</v>
      </c>
      <c r="O433" s="92"/>
      <c r="P433" s="91">
        <f>+P426+P427+P428+P430+P432+P431</f>
        <v>553.11999999999989</v>
      </c>
      <c r="Q433" s="92"/>
    </row>
    <row r="435" spans="1:18" ht="15.75" x14ac:dyDescent="0.25">
      <c r="G435" s="91" t="s">
        <v>353</v>
      </c>
      <c r="H435" s="98"/>
      <c r="I435" s="98"/>
      <c r="J435" s="92"/>
    </row>
    <row r="437" spans="1:18" ht="15.75" x14ac:dyDescent="0.25">
      <c r="A437" s="85" t="s">
        <v>1</v>
      </c>
      <c r="B437" s="86"/>
      <c r="C437" s="86"/>
      <c r="D437" s="86"/>
      <c r="E437" s="86"/>
      <c r="F437" s="86"/>
      <c r="G437" s="87" t="s">
        <v>2</v>
      </c>
      <c r="H437" s="87" t="s">
        <v>3</v>
      </c>
      <c r="I437" s="87"/>
      <c r="J437" s="87" t="s">
        <v>4</v>
      </c>
      <c r="K437" s="87"/>
      <c r="L437" s="87"/>
      <c r="M437" s="87"/>
      <c r="N437" s="87"/>
      <c r="O437" s="87"/>
      <c r="P437" s="99" t="s">
        <v>5</v>
      </c>
      <c r="Q437" s="100"/>
    </row>
    <row r="438" spans="1:18" ht="15.75" x14ac:dyDescent="0.25">
      <c r="A438" s="86"/>
      <c r="B438" s="86"/>
      <c r="C438" s="86"/>
      <c r="D438" s="86"/>
      <c r="E438" s="86"/>
      <c r="F438" s="86"/>
      <c r="G438" s="87"/>
      <c r="H438" s="87"/>
      <c r="I438" s="87"/>
      <c r="J438" s="84" t="s">
        <v>6</v>
      </c>
      <c r="K438" s="84"/>
      <c r="L438" s="84" t="s">
        <v>7</v>
      </c>
      <c r="M438" s="84"/>
      <c r="N438" s="84" t="s">
        <v>8</v>
      </c>
      <c r="O438" s="84"/>
      <c r="P438" s="101"/>
      <c r="Q438" s="102"/>
    </row>
    <row r="439" spans="1:18" ht="15.75" customHeight="1" x14ac:dyDescent="0.25">
      <c r="A439" s="67" t="s">
        <v>411</v>
      </c>
      <c r="B439" s="68"/>
      <c r="C439" s="68"/>
      <c r="D439" s="68"/>
      <c r="E439" s="68"/>
      <c r="F439" s="69"/>
      <c r="G439" s="123" t="s">
        <v>150</v>
      </c>
      <c r="H439" s="63" t="s">
        <v>151</v>
      </c>
      <c r="I439" s="64"/>
      <c r="J439" s="63">
        <v>11.75</v>
      </c>
      <c r="K439" s="64"/>
      <c r="L439" s="63">
        <v>15.71</v>
      </c>
      <c r="M439" s="64"/>
      <c r="N439" s="63">
        <v>32.14</v>
      </c>
      <c r="O439" s="64"/>
      <c r="P439" s="63">
        <v>300.18</v>
      </c>
      <c r="Q439" s="64"/>
    </row>
    <row r="440" spans="1:18" ht="15.75" customHeight="1" x14ac:dyDescent="0.25">
      <c r="A440" s="70"/>
      <c r="B440" s="71"/>
      <c r="C440" s="71"/>
      <c r="D440" s="71"/>
      <c r="E440" s="71"/>
      <c r="F440" s="72"/>
      <c r="G440" s="124"/>
      <c r="H440" s="65"/>
      <c r="I440" s="66"/>
      <c r="J440" s="65"/>
      <c r="K440" s="66"/>
      <c r="L440" s="65"/>
      <c r="M440" s="66"/>
      <c r="N440" s="65"/>
      <c r="O440" s="66"/>
      <c r="P440" s="65"/>
      <c r="Q440" s="66"/>
    </row>
    <row r="441" spans="1:18" ht="15.75" x14ac:dyDescent="0.25">
      <c r="A441" s="77" t="s">
        <v>30</v>
      </c>
      <c r="B441" s="78"/>
      <c r="C441" s="78"/>
      <c r="D441" s="78"/>
      <c r="E441" s="78"/>
      <c r="F441" s="79"/>
      <c r="G441" s="28" t="s">
        <v>31</v>
      </c>
      <c r="H441" s="73">
        <v>200</v>
      </c>
      <c r="I441" s="74"/>
      <c r="J441" s="73">
        <v>5.6</v>
      </c>
      <c r="K441" s="74"/>
      <c r="L441" s="73">
        <v>5</v>
      </c>
      <c r="M441" s="74"/>
      <c r="N441" s="73">
        <v>8.1999999999999993</v>
      </c>
      <c r="O441" s="74"/>
      <c r="P441" s="73">
        <v>118</v>
      </c>
      <c r="Q441" s="74"/>
    </row>
    <row r="442" spans="1:18" ht="15.75" x14ac:dyDescent="0.25">
      <c r="A442" s="77" t="s">
        <v>152</v>
      </c>
      <c r="B442" s="78"/>
      <c r="C442" s="78"/>
      <c r="D442" s="78"/>
      <c r="E442" s="78"/>
      <c r="F442" s="79"/>
      <c r="G442" s="26" t="s">
        <v>227</v>
      </c>
      <c r="H442" s="94" t="s">
        <v>341</v>
      </c>
      <c r="I442" s="95"/>
      <c r="J442" s="73">
        <v>0.89</v>
      </c>
      <c r="K442" s="74"/>
      <c r="L442" s="73">
        <v>0.24</v>
      </c>
      <c r="M442" s="74"/>
      <c r="N442" s="73">
        <v>20.46</v>
      </c>
      <c r="O442" s="74"/>
      <c r="P442" s="73">
        <v>85.5</v>
      </c>
      <c r="Q442" s="74"/>
    </row>
    <row r="443" spans="1:18" ht="15.75" x14ac:dyDescent="0.25">
      <c r="A443" s="88" t="s">
        <v>14</v>
      </c>
      <c r="B443" s="89"/>
      <c r="C443" s="89"/>
      <c r="D443" s="89"/>
      <c r="E443" s="89"/>
      <c r="F443" s="89"/>
      <c r="G443" s="89"/>
      <c r="H443" s="89"/>
      <c r="I443" s="90"/>
      <c r="J443" s="91">
        <f>+J439+J441+J442</f>
        <v>18.240000000000002</v>
      </c>
      <c r="K443" s="92"/>
      <c r="L443" s="91">
        <f>+L439+L441+L442</f>
        <v>20.95</v>
      </c>
      <c r="M443" s="92"/>
      <c r="N443" s="91">
        <f>+N439+N441+N442</f>
        <v>60.800000000000004</v>
      </c>
      <c r="O443" s="92"/>
      <c r="P443" s="91">
        <f>+P439+P441+P442</f>
        <v>503.68</v>
      </c>
      <c r="Q443" s="92"/>
    </row>
    <row r="444" spans="1:18" ht="15.75" x14ac:dyDescent="0.25">
      <c r="A444" s="88" t="s">
        <v>50</v>
      </c>
      <c r="B444" s="89"/>
      <c r="C444" s="89"/>
      <c r="D444" s="89"/>
      <c r="E444" s="89"/>
      <c r="F444" s="89"/>
      <c r="G444" s="89"/>
      <c r="H444" s="89"/>
      <c r="I444" s="90"/>
      <c r="J444" s="96">
        <f>+J420+J433+J443</f>
        <v>50.31</v>
      </c>
      <c r="K444" s="103"/>
      <c r="L444" s="96">
        <f>+L420+L433+L443</f>
        <v>48.53</v>
      </c>
      <c r="M444" s="103"/>
      <c r="N444" s="96">
        <f>+N420+N433+N443</f>
        <v>205.64000000000001</v>
      </c>
      <c r="O444" s="103"/>
      <c r="P444" s="96">
        <f>+P420+P433+P443</f>
        <v>1454.6799999999998</v>
      </c>
      <c r="Q444" s="103"/>
    </row>
    <row r="446" spans="1:18" x14ac:dyDescent="0.25">
      <c r="R446">
        <v>8</v>
      </c>
    </row>
    <row r="447" spans="1:18" ht="15.75" x14ac:dyDescent="0.25">
      <c r="A447" s="93" t="s">
        <v>27</v>
      </c>
      <c r="B447" s="93"/>
      <c r="C447" s="93"/>
      <c r="D447" s="93"/>
      <c r="E447" s="93"/>
      <c r="F447" s="93"/>
      <c r="G447" s="93"/>
      <c r="H447" s="93"/>
    </row>
    <row r="448" spans="1:18" ht="15.75" x14ac:dyDescent="0.25">
      <c r="A448" s="31"/>
      <c r="B448" s="31"/>
      <c r="C448" s="31"/>
      <c r="D448" s="31"/>
      <c r="E448" s="31"/>
      <c r="F448" s="31"/>
      <c r="G448" s="31"/>
      <c r="H448" s="31"/>
    </row>
    <row r="449" spans="1:19" ht="15.75" x14ac:dyDescent="0.25">
      <c r="A449" s="31"/>
      <c r="B449" s="31"/>
      <c r="C449" s="31"/>
      <c r="D449" s="31"/>
      <c r="E449" s="31"/>
      <c r="F449" s="31"/>
      <c r="G449" s="31"/>
      <c r="H449" s="31"/>
    </row>
    <row r="450" spans="1:19" ht="15.75" x14ac:dyDescent="0.25">
      <c r="A450" s="31"/>
      <c r="B450" s="31"/>
      <c r="C450" s="31"/>
      <c r="D450" s="31"/>
      <c r="E450" s="31"/>
      <c r="F450" s="31"/>
      <c r="G450" s="31"/>
      <c r="H450" s="31"/>
    </row>
    <row r="451" spans="1:19" ht="15.75" x14ac:dyDescent="0.25">
      <c r="A451" s="31"/>
      <c r="B451" s="31"/>
      <c r="C451" s="31"/>
      <c r="D451" s="31"/>
      <c r="E451" s="31"/>
      <c r="F451" s="31"/>
      <c r="G451" s="31"/>
      <c r="H451" s="31"/>
    </row>
    <row r="452" spans="1:19" ht="15.75" x14ac:dyDescent="0.25">
      <c r="A452" s="31"/>
      <c r="B452" s="31"/>
      <c r="C452" s="31"/>
      <c r="D452" s="31"/>
      <c r="E452" s="31"/>
      <c r="F452" s="31"/>
      <c r="G452" s="31"/>
      <c r="H452" s="31"/>
    </row>
    <row r="453" spans="1:19" ht="15.75" x14ac:dyDescent="0.25">
      <c r="A453" s="31"/>
      <c r="B453" s="31"/>
      <c r="C453" s="31"/>
      <c r="D453" s="31"/>
      <c r="E453" s="31"/>
      <c r="F453" s="31"/>
      <c r="G453" s="31"/>
      <c r="H453" s="31"/>
    </row>
    <row r="454" spans="1:19" ht="15.75" x14ac:dyDescent="0.25">
      <c r="A454" s="31"/>
      <c r="B454" s="31"/>
      <c r="C454" s="31"/>
      <c r="D454" s="31"/>
      <c r="E454" s="31"/>
      <c r="F454" s="31"/>
      <c r="G454" s="31"/>
      <c r="H454" s="31"/>
    </row>
    <row r="455" spans="1:19" ht="15.75" x14ac:dyDescent="0.25">
      <c r="A455" s="47"/>
      <c r="B455" s="47"/>
      <c r="C455" s="47"/>
      <c r="D455" s="47"/>
      <c r="E455" s="47"/>
      <c r="F455" s="47"/>
      <c r="G455" s="47"/>
      <c r="H455" s="47"/>
    </row>
    <row r="456" spans="1:19" ht="15.75" x14ac:dyDescent="0.25">
      <c r="A456" s="47"/>
      <c r="B456" s="47"/>
      <c r="C456" s="47"/>
      <c r="D456" s="47"/>
      <c r="E456" s="47"/>
      <c r="F456" s="47"/>
      <c r="G456" s="47"/>
      <c r="H456" s="47"/>
    </row>
    <row r="457" spans="1:19" ht="15.75" x14ac:dyDescent="0.25">
      <c r="A457" s="47"/>
      <c r="B457" s="47"/>
      <c r="C457" s="47"/>
      <c r="D457" s="47"/>
      <c r="E457" s="47"/>
      <c r="F457" s="47"/>
      <c r="G457" s="47"/>
      <c r="H457" s="47"/>
    </row>
    <row r="458" spans="1:19" ht="15.75" x14ac:dyDescent="0.25">
      <c r="A458" s="24"/>
      <c r="B458" s="24"/>
      <c r="C458" s="24"/>
      <c r="D458" s="24"/>
      <c r="E458" s="24"/>
      <c r="F458" s="24"/>
      <c r="G458" s="24"/>
      <c r="H458" s="24"/>
    </row>
    <row r="459" spans="1:19" ht="15.75" x14ac:dyDescent="0.25">
      <c r="H459" s="14"/>
      <c r="J459" s="15"/>
    </row>
    <row r="460" spans="1:19" ht="15.75" customHeight="1" x14ac:dyDescent="0.25">
      <c r="A460" s="118" t="s">
        <v>342</v>
      </c>
      <c r="B460" s="119"/>
      <c r="C460" s="119"/>
      <c r="D460" s="119"/>
      <c r="E460" s="119"/>
      <c r="H460" s="14"/>
      <c r="J460" s="15"/>
      <c r="P460" s="62" t="s">
        <v>447</v>
      </c>
      <c r="Q460" s="62"/>
      <c r="R460" s="62"/>
      <c r="S460" s="62"/>
    </row>
    <row r="461" spans="1:19" ht="15.75" x14ac:dyDescent="0.25">
      <c r="A461" s="119"/>
      <c r="B461" s="119"/>
      <c r="C461" s="119"/>
      <c r="D461" s="119"/>
      <c r="E461" s="119"/>
      <c r="H461" s="14"/>
      <c r="J461" s="15"/>
      <c r="P461" s="62"/>
      <c r="Q461" s="62"/>
      <c r="R461" s="62"/>
      <c r="S461" s="62"/>
    </row>
    <row r="462" spans="1:19" ht="15.75" x14ac:dyDescent="0.25">
      <c r="A462" s="119"/>
      <c r="B462" s="119"/>
      <c r="C462" s="119"/>
      <c r="D462" s="119"/>
      <c r="E462" s="119"/>
      <c r="H462" s="14"/>
      <c r="J462" s="15"/>
      <c r="P462" s="62"/>
      <c r="Q462" s="62"/>
      <c r="R462" s="62"/>
      <c r="S462" s="62"/>
    </row>
    <row r="463" spans="1:19" ht="15.75" x14ac:dyDescent="0.25">
      <c r="H463" s="14"/>
      <c r="J463" s="15"/>
      <c r="P463" s="62"/>
      <c r="Q463" s="62"/>
      <c r="R463" s="62"/>
      <c r="S463" s="62"/>
    </row>
    <row r="464" spans="1:19" ht="15.75" x14ac:dyDescent="0.25">
      <c r="H464" s="14"/>
      <c r="J464" s="15"/>
      <c r="P464" s="62"/>
      <c r="Q464" s="62"/>
      <c r="R464" s="62"/>
      <c r="S464" s="62"/>
    </row>
    <row r="465" spans="1:19" ht="15.75" x14ac:dyDescent="0.25">
      <c r="A465" s="106" t="s">
        <v>164</v>
      </c>
      <c r="B465" s="106"/>
      <c r="C465" s="106"/>
      <c r="D465" s="106"/>
      <c r="P465" s="62"/>
      <c r="Q465" s="62"/>
      <c r="R465" s="62"/>
      <c r="S465" s="62"/>
    </row>
    <row r="466" spans="1:19" ht="15.75" x14ac:dyDescent="0.25">
      <c r="P466" s="21"/>
      <c r="Q466" s="21"/>
      <c r="R466" s="21"/>
      <c r="S466" s="21"/>
    </row>
    <row r="467" spans="1:19" ht="15.75" x14ac:dyDescent="0.25">
      <c r="G467" s="84" t="s">
        <v>351</v>
      </c>
      <c r="H467" s="84"/>
      <c r="I467" s="84"/>
      <c r="J467" s="84"/>
      <c r="P467" s="21"/>
      <c r="Q467" s="21"/>
      <c r="R467" s="21"/>
      <c r="S467" s="21"/>
    </row>
    <row r="468" spans="1:19" ht="15.75" x14ac:dyDescent="0.25">
      <c r="P468" s="21"/>
      <c r="Q468" s="21"/>
      <c r="R468" s="21"/>
      <c r="S468" s="21"/>
    </row>
    <row r="469" spans="1:19" ht="15.75" x14ac:dyDescent="0.25">
      <c r="A469" s="120" t="s">
        <v>1</v>
      </c>
      <c r="B469" s="121"/>
      <c r="C469" s="121"/>
      <c r="D469" s="121"/>
      <c r="E469" s="121"/>
      <c r="F469" s="121"/>
      <c r="G469" s="122" t="s">
        <v>2</v>
      </c>
      <c r="H469" s="122" t="s">
        <v>3</v>
      </c>
      <c r="I469" s="122"/>
      <c r="J469" s="122" t="s">
        <v>4</v>
      </c>
      <c r="K469" s="122"/>
      <c r="L469" s="122"/>
      <c r="M469" s="122"/>
      <c r="N469" s="122"/>
      <c r="O469" s="122"/>
      <c r="P469" s="125" t="s">
        <v>5</v>
      </c>
      <c r="Q469" s="126"/>
    </row>
    <row r="470" spans="1:19" ht="15.75" x14ac:dyDescent="0.25">
      <c r="A470" s="121"/>
      <c r="B470" s="121"/>
      <c r="C470" s="121"/>
      <c r="D470" s="121"/>
      <c r="E470" s="121"/>
      <c r="F470" s="121"/>
      <c r="G470" s="122"/>
      <c r="H470" s="122"/>
      <c r="I470" s="122"/>
      <c r="J470" s="129" t="s">
        <v>6</v>
      </c>
      <c r="K470" s="129"/>
      <c r="L470" s="129" t="s">
        <v>7</v>
      </c>
      <c r="M470" s="129"/>
      <c r="N470" s="129" t="s">
        <v>8</v>
      </c>
      <c r="O470" s="129"/>
      <c r="P470" s="127"/>
      <c r="Q470" s="128"/>
    </row>
    <row r="471" spans="1:19" ht="15.75" x14ac:dyDescent="0.25">
      <c r="A471" s="107" t="s">
        <v>268</v>
      </c>
      <c r="B471" s="108"/>
      <c r="C471" s="108"/>
      <c r="D471" s="108"/>
      <c r="E471" s="108"/>
      <c r="F471" s="109"/>
      <c r="G471" s="2" t="s">
        <v>170</v>
      </c>
      <c r="H471" s="94" t="s">
        <v>239</v>
      </c>
      <c r="I471" s="95"/>
      <c r="J471" s="94" t="s">
        <v>318</v>
      </c>
      <c r="K471" s="95"/>
      <c r="L471" s="94" t="s">
        <v>309</v>
      </c>
      <c r="M471" s="95"/>
      <c r="N471" s="94" t="s">
        <v>89</v>
      </c>
      <c r="O471" s="95"/>
      <c r="P471" s="94" t="s">
        <v>310</v>
      </c>
      <c r="Q471" s="95"/>
    </row>
    <row r="472" spans="1:19" x14ac:dyDescent="0.25">
      <c r="A472" s="132" t="s">
        <v>416</v>
      </c>
      <c r="B472" s="133"/>
      <c r="C472" s="133"/>
      <c r="D472" s="133"/>
      <c r="E472" s="133"/>
      <c r="F472" s="134"/>
      <c r="G472" s="138" t="s">
        <v>417</v>
      </c>
      <c r="H472" s="140" t="s">
        <v>368</v>
      </c>
      <c r="I472" s="141"/>
      <c r="J472" s="140" t="s">
        <v>418</v>
      </c>
      <c r="K472" s="141"/>
      <c r="L472" s="140" t="s">
        <v>419</v>
      </c>
      <c r="M472" s="141"/>
      <c r="N472" s="140" t="s">
        <v>420</v>
      </c>
      <c r="O472" s="141"/>
      <c r="P472" s="140" t="s">
        <v>421</v>
      </c>
      <c r="Q472" s="141"/>
    </row>
    <row r="473" spans="1:19" x14ac:dyDescent="0.25">
      <c r="A473" s="135"/>
      <c r="B473" s="136"/>
      <c r="C473" s="136"/>
      <c r="D473" s="136"/>
      <c r="E473" s="136"/>
      <c r="F473" s="137"/>
      <c r="G473" s="139"/>
      <c r="H473" s="110"/>
      <c r="I473" s="111"/>
      <c r="J473" s="110"/>
      <c r="K473" s="111"/>
      <c r="L473" s="110"/>
      <c r="M473" s="111"/>
      <c r="N473" s="110"/>
      <c r="O473" s="111"/>
      <c r="P473" s="110"/>
      <c r="Q473" s="111"/>
    </row>
    <row r="474" spans="1:19" ht="15.75" x14ac:dyDescent="0.25">
      <c r="A474" s="112" t="s">
        <v>21</v>
      </c>
      <c r="B474" s="113"/>
      <c r="C474" s="113"/>
      <c r="D474" s="113"/>
      <c r="E474" s="113"/>
      <c r="F474" s="114"/>
      <c r="G474" s="11" t="s">
        <v>22</v>
      </c>
      <c r="H474" s="94" t="s">
        <v>171</v>
      </c>
      <c r="I474" s="95"/>
      <c r="J474" s="94" t="s">
        <v>149</v>
      </c>
      <c r="K474" s="95"/>
      <c r="L474" s="94" t="s">
        <v>172</v>
      </c>
      <c r="M474" s="95"/>
      <c r="N474" s="94" t="s">
        <v>173</v>
      </c>
      <c r="O474" s="95"/>
      <c r="P474" s="94" t="s">
        <v>174</v>
      </c>
      <c r="Q474" s="95"/>
    </row>
    <row r="475" spans="1:19" ht="15.75" x14ac:dyDescent="0.25">
      <c r="A475" s="112" t="s">
        <v>175</v>
      </c>
      <c r="B475" s="113"/>
      <c r="C475" s="113"/>
      <c r="D475" s="113"/>
      <c r="E475" s="113"/>
      <c r="F475" s="114"/>
      <c r="G475" s="2" t="s">
        <v>51</v>
      </c>
      <c r="H475" s="94" t="s">
        <v>56</v>
      </c>
      <c r="I475" s="95"/>
      <c r="J475" s="94" t="s">
        <v>58</v>
      </c>
      <c r="K475" s="95"/>
      <c r="L475" s="94" t="s">
        <v>58</v>
      </c>
      <c r="M475" s="95"/>
      <c r="N475" s="94" t="s">
        <v>58</v>
      </c>
      <c r="O475" s="95"/>
      <c r="P475" s="94" t="s">
        <v>58</v>
      </c>
      <c r="Q475" s="95"/>
    </row>
    <row r="476" spans="1:19" ht="15.75" x14ac:dyDescent="0.25">
      <c r="A476" s="115" t="s">
        <v>14</v>
      </c>
      <c r="B476" s="116"/>
      <c r="C476" s="116"/>
      <c r="D476" s="116"/>
      <c r="E476" s="116"/>
      <c r="F476" s="116"/>
      <c r="G476" s="116"/>
      <c r="H476" s="116"/>
      <c r="I476" s="117"/>
      <c r="J476" s="96">
        <f>+J471+J472+J474</f>
        <v>12.540000000000001</v>
      </c>
      <c r="K476" s="103"/>
      <c r="L476" s="96">
        <f>+L471+L474+L472</f>
        <v>18.759999999999998</v>
      </c>
      <c r="M476" s="103"/>
      <c r="N476" s="96">
        <f>+N471+N472+N474</f>
        <v>18.240000000000002</v>
      </c>
      <c r="O476" s="103"/>
      <c r="P476" s="96">
        <f>+P471+P472+P474</f>
        <v>287.81</v>
      </c>
      <c r="Q476" s="103"/>
    </row>
    <row r="478" spans="1:19" ht="15.75" x14ac:dyDescent="0.25">
      <c r="G478" s="84" t="s">
        <v>352</v>
      </c>
      <c r="H478" s="84"/>
      <c r="I478" s="84"/>
      <c r="J478" s="84"/>
    </row>
    <row r="480" spans="1:19" ht="15.75" customHeight="1" x14ac:dyDescent="0.25">
      <c r="A480" s="85" t="s">
        <v>1</v>
      </c>
      <c r="B480" s="86"/>
      <c r="C480" s="86"/>
      <c r="D480" s="86"/>
      <c r="E480" s="86"/>
      <c r="F480" s="86"/>
      <c r="G480" s="87" t="s">
        <v>2</v>
      </c>
      <c r="H480" s="87" t="s">
        <v>3</v>
      </c>
      <c r="I480" s="87"/>
      <c r="J480" s="87" t="s">
        <v>4</v>
      </c>
      <c r="K480" s="87"/>
      <c r="L480" s="87"/>
      <c r="M480" s="87"/>
      <c r="N480" s="87"/>
      <c r="O480" s="87"/>
      <c r="P480" s="99" t="s">
        <v>5</v>
      </c>
      <c r="Q480" s="100"/>
    </row>
    <row r="481" spans="1:20" ht="15.75" customHeight="1" x14ac:dyDescent="0.25">
      <c r="A481" s="86"/>
      <c r="B481" s="86"/>
      <c r="C481" s="86"/>
      <c r="D481" s="86"/>
      <c r="E481" s="86"/>
      <c r="F481" s="86"/>
      <c r="G481" s="87"/>
      <c r="H481" s="87"/>
      <c r="I481" s="87"/>
      <c r="J481" s="84" t="s">
        <v>6</v>
      </c>
      <c r="K481" s="84"/>
      <c r="L481" s="84" t="s">
        <v>7</v>
      </c>
      <c r="M481" s="84"/>
      <c r="N481" s="84" t="s">
        <v>8</v>
      </c>
      <c r="O481" s="84"/>
      <c r="P481" s="101"/>
      <c r="Q481" s="102"/>
    </row>
    <row r="482" spans="1:20" ht="15.75" x14ac:dyDescent="0.25">
      <c r="A482" s="175" t="s">
        <v>381</v>
      </c>
      <c r="B482" s="176"/>
      <c r="C482" s="176"/>
      <c r="D482" s="176"/>
      <c r="E482" s="176"/>
      <c r="F482" s="177"/>
      <c r="G482" s="42" t="s">
        <v>250</v>
      </c>
      <c r="H482" s="73">
        <v>150</v>
      </c>
      <c r="I482" s="74"/>
      <c r="J482" s="73">
        <v>3.85</v>
      </c>
      <c r="K482" s="74"/>
      <c r="L482" s="73">
        <v>3.26</v>
      </c>
      <c r="M482" s="74"/>
      <c r="N482" s="73">
        <v>14.34</v>
      </c>
      <c r="O482" s="74"/>
      <c r="P482" s="73">
        <v>96.1</v>
      </c>
      <c r="Q482" s="83"/>
      <c r="R482" s="51"/>
      <c r="S482" s="35"/>
    </row>
    <row r="483" spans="1:20" ht="15.75" x14ac:dyDescent="0.25">
      <c r="A483" s="77" t="s">
        <v>16</v>
      </c>
      <c r="B483" s="78"/>
      <c r="C483" s="78"/>
      <c r="D483" s="78"/>
      <c r="E483" s="78"/>
      <c r="F483" s="79"/>
      <c r="G483" s="26" t="s">
        <v>17</v>
      </c>
      <c r="H483" s="73">
        <v>30</v>
      </c>
      <c r="I483" s="74"/>
      <c r="J483" s="73">
        <v>1.98</v>
      </c>
      <c r="K483" s="74"/>
      <c r="L483" s="73">
        <v>0.39</v>
      </c>
      <c r="M483" s="74"/>
      <c r="N483" s="73">
        <v>14.46</v>
      </c>
      <c r="O483" s="74"/>
      <c r="P483" s="73">
        <v>66.900000000000006</v>
      </c>
      <c r="Q483" s="83"/>
      <c r="R483" s="52"/>
      <c r="S483" s="36"/>
    </row>
    <row r="484" spans="1:20" ht="15.75" x14ac:dyDescent="0.25">
      <c r="A484" s="80" t="s">
        <v>176</v>
      </c>
      <c r="B484" s="78"/>
      <c r="C484" s="78"/>
      <c r="D484" s="78"/>
      <c r="E484" s="78"/>
      <c r="F484" s="79"/>
      <c r="G484" s="26" t="s">
        <v>177</v>
      </c>
      <c r="H484" s="73">
        <v>75</v>
      </c>
      <c r="I484" s="74"/>
      <c r="J484" s="73">
        <v>17.14</v>
      </c>
      <c r="K484" s="74"/>
      <c r="L484" s="73">
        <v>9.57</v>
      </c>
      <c r="M484" s="74"/>
      <c r="N484" s="73">
        <v>7.38</v>
      </c>
      <c r="O484" s="74"/>
      <c r="P484" s="73">
        <v>219.92</v>
      </c>
      <c r="Q484" s="83"/>
      <c r="R484" s="52"/>
      <c r="S484" s="36"/>
    </row>
    <row r="485" spans="1:20" ht="15.75" customHeight="1" x14ac:dyDescent="0.25">
      <c r="A485" s="67" t="s">
        <v>426</v>
      </c>
      <c r="B485" s="68"/>
      <c r="C485" s="68"/>
      <c r="D485" s="68"/>
      <c r="E485" s="68"/>
      <c r="F485" s="69"/>
      <c r="G485" s="123" t="s">
        <v>167</v>
      </c>
      <c r="H485" s="63">
        <v>100</v>
      </c>
      <c r="I485" s="64"/>
      <c r="J485" s="63">
        <v>2.59</v>
      </c>
      <c r="K485" s="64"/>
      <c r="L485" s="63">
        <v>8.69</v>
      </c>
      <c r="M485" s="64"/>
      <c r="N485" s="63">
        <v>13.35</v>
      </c>
      <c r="O485" s="64"/>
      <c r="P485" s="63">
        <v>127.08</v>
      </c>
      <c r="Q485" s="64"/>
      <c r="R485" s="52"/>
      <c r="S485" s="36"/>
    </row>
    <row r="486" spans="1:20" ht="15.75" customHeight="1" x14ac:dyDescent="0.25">
      <c r="A486" s="70"/>
      <c r="B486" s="71"/>
      <c r="C486" s="71"/>
      <c r="D486" s="71"/>
      <c r="E486" s="71"/>
      <c r="F486" s="72"/>
      <c r="G486" s="124"/>
      <c r="H486" s="65"/>
      <c r="I486" s="66"/>
      <c r="J486" s="65"/>
      <c r="K486" s="66"/>
      <c r="L486" s="65"/>
      <c r="M486" s="66"/>
      <c r="N486" s="65"/>
      <c r="O486" s="66"/>
      <c r="P486" s="65"/>
      <c r="Q486" s="66"/>
      <c r="R486" s="52"/>
      <c r="S486" s="36"/>
    </row>
    <row r="487" spans="1:20" ht="15.75" x14ac:dyDescent="0.25">
      <c r="A487" s="77" t="s">
        <v>373</v>
      </c>
      <c r="B487" s="78"/>
      <c r="C487" s="78"/>
      <c r="D487" s="78"/>
      <c r="E487" s="78"/>
      <c r="F487" s="79"/>
      <c r="G487" s="26" t="s">
        <v>374</v>
      </c>
      <c r="H487" s="106">
        <v>50</v>
      </c>
      <c r="I487" s="106"/>
      <c r="J487" s="73">
        <v>0.76</v>
      </c>
      <c r="K487" s="74"/>
      <c r="L487" s="73">
        <v>2.62</v>
      </c>
      <c r="M487" s="74"/>
      <c r="N487" s="73">
        <v>2.63</v>
      </c>
      <c r="O487" s="74"/>
      <c r="P487" s="73">
        <v>33.17</v>
      </c>
      <c r="Q487" s="83"/>
      <c r="R487" s="51"/>
      <c r="S487" s="35"/>
      <c r="T487" s="35"/>
    </row>
    <row r="488" spans="1:20" ht="15.75" x14ac:dyDescent="0.25">
      <c r="A488" s="77" t="s">
        <v>401</v>
      </c>
      <c r="B488" s="78"/>
      <c r="C488" s="78"/>
      <c r="D488" s="78"/>
      <c r="E488" s="78"/>
      <c r="F488" s="79"/>
      <c r="G488" s="48" t="s">
        <v>289</v>
      </c>
      <c r="H488" s="73">
        <v>30</v>
      </c>
      <c r="I488" s="74"/>
      <c r="J488" s="73">
        <v>0.84</v>
      </c>
      <c r="K488" s="74"/>
      <c r="L488" s="73">
        <v>0</v>
      </c>
      <c r="M488" s="74"/>
      <c r="N488" s="73">
        <v>0.39</v>
      </c>
      <c r="O488" s="74"/>
      <c r="P488" s="73">
        <v>5.7</v>
      </c>
      <c r="Q488" s="83"/>
      <c r="R488" s="51"/>
      <c r="S488" s="35"/>
    </row>
    <row r="489" spans="1:20" ht="15.75" x14ac:dyDescent="0.25">
      <c r="A489" s="77" t="s">
        <v>100</v>
      </c>
      <c r="B489" s="78"/>
      <c r="C489" s="78"/>
      <c r="D489" s="78"/>
      <c r="E489" s="78"/>
      <c r="F489" s="79"/>
      <c r="G489" s="26" t="s">
        <v>101</v>
      </c>
      <c r="H489" s="73">
        <v>200</v>
      </c>
      <c r="I489" s="74"/>
      <c r="J489" s="73">
        <v>0</v>
      </c>
      <c r="K489" s="74"/>
      <c r="L489" s="73">
        <v>0</v>
      </c>
      <c r="M489" s="74"/>
      <c r="N489" s="73">
        <v>0</v>
      </c>
      <c r="O489" s="74"/>
      <c r="P489" s="73">
        <v>0</v>
      </c>
      <c r="Q489" s="83"/>
      <c r="R489" s="52"/>
      <c r="S489" s="36"/>
    </row>
    <row r="490" spans="1:20" ht="15.75" x14ac:dyDescent="0.25">
      <c r="A490" s="88" t="s">
        <v>14</v>
      </c>
      <c r="B490" s="89"/>
      <c r="C490" s="89"/>
      <c r="D490" s="89"/>
      <c r="E490" s="89"/>
      <c r="F490" s="89"/>
      <c r="G490" s="89"/>
      <c r="H490" s="89"/>
      <c r="I490" s="90"/>
      <c r="J490" s="91">
        <f>+J482+J483+J484+J485+J487+J489+J488</f>
        <v>27.16</v>
      </c>
      <c r="K490" s="92"/>
      <c r="L490" s="91">
        <f>+L482+L483+L484+L485+L487+L489+L488</f>
        <v>24.53</v>
      </c>
      <c r="M490" s="92"/>
      <c r="N490" s="91">
        <f>+N482+N483+N484+N485+N487+N489+N488</f>
        <v>52.550000000000004</v>
      </c>
      <c r="O490" s="92"/>
      <c r="P490" s="91">
        <f>+P482+P483+P484+P485+P487+P489+P488</f>
        <v>548.87</v>
      </c>
      <c r="Q490" s="92"/>
    </row>
    <row r="492" spans="1:20" ht="15.75" x14ac:dyDescent="0.25">
      <c r="G492" s="91" t="s">
        <v>353</v>
      </c>
      <c r="H492" s="98"/>
      <c r="I492" s="98"/>
      <c r="J492" s="92"/>
    </row>
    <row r="494" spans="1:20" ht="15.75" x14ac:dyDescent="0.25">
      <c r="A494" s="85" t="s">
        <v>1</v>
      </c>
      <c r="B494" s="86"/>
      <c r="C494" s="86"/>
      <c r="D494" s="86"/>
      <c r="E494" s="86"/>
      <c r="F494" s="86"/>
      <c r="G494" s="87" t="s">
        <v>2</v>
      </c>
      <c r="H494" s="87" t="s">
        <v>3</v>
      </c>
      <c r="I494" s="87"/>
      <c r="J494" s="87" t="s">
        <v>4</v>
      </c>
      <c r="K494" s="87"/>
      <c r="L494" s="87"/>
      <c r="M494" s="87"/>
      <c r="N494" s="87"/>
      <c r="O494" s="87"/>
      <c r="P494" s="99" t="s">
        <v>5</v>
      </c>
      <c r="Q494" s="100"/>
    </row>
    <row r="495" spans="1:20" ht="15.75" x14ac:dyDescent="0.25">
      <c r="A495" s="86"/>
      <c r="B495" s="86"/>
      <c r="C495" s="86"/>
      <c r="D495" s="86"/>
      <c r="E495" s="86"/>
      <c r="F495" s="86"/>
      <c r="G495" s="87"/>
      <c r="H495" s="87"/>
      <c r="I495" s="87"/>
      <c r="J495" s="84" t="s">
        <v>6</v>
      </c>
      <c r="K495" s="84"/>
      <c r="L495" s="84" t="s">
        <v>7</v>
      </c>
      <c r="M495" s="84"/>
      <c r="N495" s="84" t="s">
        <v>8</v>
      </c>
      <c r="O495" s="84"/>
      <c r="P495" s="101"/>
      <c r="Q495" s="102"/>
    </row>
    <row r="496" spans="1:20" ht="15.75" x14ac:dyDescent="0.25">
      <c r="A496" s="77" t="s">
        <v>178</v>
      </c>
      <c r="B496" s="78"/>
      <c r="C496" s="78"/>
      <c r="D496" s="78"/>
      <c r="E496" s="78"/>
      <c r="F496" s="79"/>
      <c r="G496" s="26" t="s">
        <v>179</v>
      </c>
      <c r="H496" s="73">
        <v>200</v>
      </c>
      <c r="I496" s="74"/>
      <c r="J496" s="73">
        <v>6.71</v>
      </c>
      <c r="K496" s="74"/>
      <c r="L496" s="73">
        <v>6.52</v>
      </c>
      <c r="M496" s="74"/>
      <c r="N496" s="73">
        <v>25.14</v>
      </c>
      <c r="O496" s="74"/>
      <c r="P496" s="73">
        <v>190.72</v>
      </c>
      <c r="Q496" s="74"/>
    </row>
    <row r="497" spans="1:20" ht="15.75" x14ac:dyDescent="0.25">
      <c r="A497" s="77" t="s">
        <v>180</v>
      </c>
      <c r="B497" s="78"/>
      <c r="C497" s="78"/>
      <c r="D497" s="78"/>
      <c r="E497" s="78"/>
      <c r="F497" s="79"/>
      <c r="G497" s="28" t="s">
        <v>181</v>
      </c>
      <c r="H497" s="94" t="s">
        <v>182</v>
      </c>
      <c r="I497" s="95"/>
      <c r="J497" s="94" t="s">
        <v>82</v>
      </c>
      <c r="K497" s="95"/>
      <c r="L497" s="94" t="s">
        <v>183</v>
      </c>
      <c r="M497" s="95"/>
      <c r="N497" s="94" t="s">
        <v>184</v>
      </c>
      <c r="O497" s="95"/>
      <c r="P497" s="94" t="s">
        <v>185</v>
      </c>
      <c r="Q497" s="95"/>
      <c r="T497" s="35"/>
    </row>
    <row r="498" spans="1:20" ht="15.75" x14ac:dyDescent="0.25">
      <c r="A498" s="77" t="s">
        <v>135</v>
      </c>
      <c r="B498" s="78"/>
      <c r="C498" s="78"/>
      <c r="D498" s="78"/>
      <c r="E498" s="78"/>
      <c r="F498" s="79"/>
      <c r="G498" s="26" t="s">
        <v>136</v>
      </c>
      <c r="H498" s="94" t="s">
        <v>56</v>
      </c>
      <c r="I498" s="95"/>
      <c r="J498" s="94" t="s">
        <v>58</v>
      </c>
      <c r="K498" s="95"/>
      <c r="L498" s="94" t="s">
        <v>58</v>
      </c>
      <c r="M498" s="95"/>
      <c r="N498" s="94" t="s">
        <v>58</v>
      </c>
      <c r="O498" s="95"/>
      <c r="P498" s="94" t="s">
        <v>58</v>
      </c>
      <c r="Q498" s="95"/>
    </row>
    <row r="499" spans="1:20" ht="15.75" x14ac:dyDescent="0.25">
      <c r="A499" s="77" t="s">
        <v>345</v>
      </c>
      <c r="B499" s="78"/>
      <c r="C499" s="78"/>
      <c r="D499" s="78"/>
      <c r="E499" s="78"/>
      <c r="F499" s="79"/>
      <c r="G499" s="26" t="s">
        <v>13</v>
      </c>
      <c r="H499" s="94" t="s">
        <v>56</v>
      </c>
      <c r="I499" s="95"/>
      <c r="J499" s="94" t="s">
        <v>186</v>
      </c>
      <c r="K499" s="95"/>
      <c r="L499" s="94" t="s">
        <v>187</v>
      </c>
      <c r="M499" s="95"/>
      <c r="N499" s="94" t="s">
        <v>188</v>
      </c>
      <c r="O499" s="95"/>
      <c r="P499" s="94" t="s">
        <v>189</v>
      </c>
      <c r="Q499" s="95"/>
    </row>
    <row r="500" spans="1:20" ht="15.75" x14ac:dyDescent="0.25">
      <c r="A500" s="88" t="s">
        <v>14</v>
      </c>
      <c r="B500" s="89"/>
      <c r="C500" s="89"/>
      <c r="D500" s="89"/>
      <c r="E500" s="89"/>
      <c r="F500" s="89"/>
      <c r="G500" s="89"/>
      <c r="H500" s="89"/>
      <c r="I500" s="90"/>
      <c r="J500" s="91">
        <f>+J496+J497+J498+J499</f>
        <v>14.749999999999998</v>
      </c>
      <c r="K500" s="92"/>
      <c r="L500" s="91">
        <f>+L496+L497+L498+L499</f>
        <v>18.649999999999999</v>
      </c>
      <c r="M500" s="92"/>
      <c r="N500" s="91">
        <f>+N496+N497+N498+N499</f>
        <v>71.819999999999993</v>
      </c>
      <c r="O500" s="92"/>
      <c r="P500" s="91">
        <f>+P496+P497+P498+P499</f>
        <v>503.01</v>
      </c>
      <c r="Q500" s="92"/>
    </row>
    <row r="501" spans="1:20" ht="15.75" x14ac:dyDescent="0.25">
      <c r="A501" s="88" t="s">
        <v>50</v>
      </c>
      <c r="B501" s="89"/>
      <c r="C501" s="89"/>
      <c r="D501" s="89"/>
      <c r="E501" s="89"/>
      <c r="F501" s="89"/>
      <c r="G501" s="89"/>
      <c r="H501" s="89"/>
      <c r="I501" s="90"/>
      <c r="J501" s="96">
        <f>+J490+J500+J476</f>
        <v>54.449999999999996</v>
      </c>
      <c r="K501" s="103"/>
      <c r="L501" s="96">
        <f>+L476+L490+L500</f>
        <v>61.94</v>
      </c>
      <c r="M501" s="103"/>
      <c r="N501" s="96">
        <f>+N476+N490+N500</f>
        <v>142.61000000000001</v>
      </c>
      <c r="O501" s="103"/>
      <c r="P501" s="96">
        <f>+P476+P490+P500</f>
        <v>1339.69</v>
      </c>
      <c r="Q501" s="103"/>
    </row>
    <row r="503" spans="1:20" x14ac:dyDescent="0.25">
      <c r="R503">
        <v>9</v>
      </c>
    </row>
    <row r="504" spans="1:20" ht="15.75" x14ac:dyDescent="0.25">
      <c r="A504" s="93" t="s">
        <v>27</v>
      </c>
      <c r="B504" s="93"/>
      <c r="C504" s="93"/>
      <c r="D504" s="93"/>
      <c r="E504" s="93"/>
      <c r="F504" s="93"/>
      <c r="G504" s="93"/>
      <c r="H504" s="93"/>
    </row>
    <row r="505" spans="1:20" ht="15.75" x14ac:dyDescent="0.25">
      <c r="A505" s="24"/>
      <c r="B505" s="24"/>
      <c r="C505" s="24"/>
      <c r="D505" s="24"/>
      <c r="E505" s="24"/>
      <c r="F505" s="24"/>
      <c r="G505" s="24"/>
      <c r="H505" s="24"/>
    </row>
    <row r="506" spans="1:20" ht="15.75" x14ac:dyDescent="0.25">
      <c r="A506" s="58"/>
      <c r="B506" s="58"/>
      <c r="C506" s="58"/>
      <c r="D506" s="58"/>
      <c r="E506" s="58"/>
      <c r="F506" s="58"/>
      <c r="G506" s="58"/>
      <c r="H506" s="58"/>
    </row>
    <row r="507" spans="1:20" ht="15.75" x14ac:dyDescent="0.25">
      <c r="A507" s="58"/>
      <c r="B507" s="58"/>
      <c r="C507" s="58"/>
      <c r="D507" s="58"/>
      <c r="E507" s="58"/>
      <c r="F507" s="58"/>
      <c r="G507" s="58"/>
      <c r="H507" s="58"/>
    </row>
    <row r="508" spans="1:20" ht="15.75" x14ac:dyDescent="0.25">
      <c r="A508" s="58"/>
      <c r="B508" s="58"/>
      <c r="C508" s="58"/>
      <c r="D508" s="58"/>
      <c r="E508" s="58"/>
      <c r="F508" s="58"/>
      <c r="G508" s="58"/>
      <c r="H508" s="58"/>
    </row>
    <row r="509" spans="1:20" ht="15.75" x14ac:dyDescent="0.25">
      <c r="A509" s="58"/>
      <c r="B509" s="58"/>
      <c r="C509" s="58"/>
      <c r="D509" s="58"/>
      <c r="E509" s="58"/>
      <c r="F509" s="58"/>
      <c r="G509" s="58"/>
      <c r="H509" s="58"/>
    </row>
    <row r="510" spans="1:20" ht="15.75" x14ac:dyDescent="0.25">
      <c r="A510" s="58"/>
      <c r="B510" s="58"/>
      <c r="C510" s="58"/>
      <c r="D510" s="58"/>
      <c r="E510" s="58"/>
      <c r="F510" s="58"/>
      <c r="G510" s="58"/>
      <c r="H510" s="58"/>
    </row>
    <row r="511" spans="1:20" ht="15.75" x14ac:dyDescent="0.25">
      <c r="A511" s="58"/>
      <c r="B511" s="58"/>
      <c r="C511" s="58"/>
      <c r="D511" s="58"/>
      <c r="E511" s="58"/>
      <c r="F511" s="58"/>
      <c r="G511" s="58"/>
      <c r="H511" s="58"/>
    </row>
    <row r="512" spans="1:20" ht="15.75" x14ac:dyDescent="0.25">
      <c r="A512" s="58"/>
      <c r="B512" s="58"/>
      <c r="C512" s="58"/>
      <c r="D512" s="58"/>
      <c r="E512" s="58"/>
      <c r="F512" s="58"/>
      <c r="G512" s="58"/>
      <c r="H512" s="58"/>
    </row>
    <row r="513" spans="1:19" ht="15.75" x14ac:dyDescent="0.25">
      <c r="A513" s="58"/>
      <c r="B513" s="58"/>
      <c r="C513" s="58"/>
      <c r="D513" s="58"/>
      <c r="E513" s="58"/>
      <c r="F513" s="58"/>
      <c r="G513" s="58"/>
      <c r="H513" s="58"/>
    </row>
    <row r="514" spans="1:19" ht="15.75" x14ac:dyDescent="0.25">
      <c r="A514" s="58"/>
      <c r="B514" s="58"/>
      <c r="C514" s="58"/>
      <c r="D514" s="58"/>
      <c r="E514" s="58"/>
      <c r="F514" s="58"/>
      <c r="G514" s="58"/>
      <c r="H514" s="58"/>
    </row>
    <row r="515" spans="1:19" ht="15.75" x14ac:dyDescent="0.25">
      <c r="A515" s="58"/>
      <c r="B515" s="58"/>
      <c r="C515" s="58"/>
      <c r="D515" s="58"/>
      <c r="E515" s="58"/>
      <c r="F515" s="58"/>
      <c r="G515" s="58"/>
      <c r="H515" s="58"/>
    </row>
    <row r="516" spans="1:19" ht="15.75" x14ac:dyDescent="0.25">
      <c r="H516" s="14"/>
      <c r="J516" s="15"/>
    </row>
    <row r="517" spans="1:19" ht="15.75" x14ac:dyDescent="0.25">
      <c r="A517" s="118" t="s">
        <v>342</v>
      </c>
      <c r="B517" s="119"/>
      <c r="C517" s="119"/>
      <c r="D517" s="119"/>
      <c r="E517" s="119"/>
      <c r="H517" s="14"/>
      <c r="J517" s="15"/>
      <c r="P517" s="62" t="s">
        <v>452</v>
      </c>
      <c r="Q517" s="62"/>
      <c r="R517" s="62"/>
      <c r="S517" s="62"/>
    </row>
    <row r="518" spans="1:19" ht="15.75" x14ac:dyDescent="0.25">
      <c r="A518" s="119"/>
      <c r="B518" s="119"/>
      <c r="C518" s="119"/>
      <c r="D518" s="119"/>
      <c r="E518" s="119"/>
      <c r="H518" s="14"/>
      <c r="J518" s="15"/>
      <c r="P518" s="62"/>
      <c r="Q518" s="62"/>
      <c r="R518" s="62"/>
      <c r="S518" s="62"/>
    </row>
    <row r="519" spans="1:19" ht="15.75" x14ac:dyDescent="0.25">
      <c r="A519" s="119"/>
      <c r="B519" s="119"/>
      <c r="C519" s="119"/>
      <c r="D519" s="119"/>
      <c r="E519" s="119"/>
      <c r="H519" s="14"/>
      <c r="J519" s="15"/>
      <c r="P519" s="62"/>
      <c r="Q519" s="62"/>
      <c r="R519" s="62"/>
      <c r="S519" s="62"/>
    </row>
    <row r="520" spans="1:19" ht="15.75" x14ac:dyDescent="0.25">
      <c r="H520" s="14"/>
      <c r="J520" s="15"/>
      <c r="P520" s="62"/>
      <c r="Q520" s="62"/>
      <c r="R520" s="62"/>
      <c r="S520" s="62"/>
    </row>
    <row r="521" spans="1:19" ht="15.75" x14ac:dyDescent="0.25">
      <c r="H521" s="14"/>
      <c r="J521" s="15"/>
      <c r="P521" s="62"/>
      <c r="Q521" s="62"/>
      <c r="R521" s="62"/>
      <c r="S521" s="62"/>
    </row>
    <row r="522" spans="1:19" ht="15.75" x14ac:dyDescent="0.25">
      <c r="A522" s="106" t="s">
        <v>169</v>
      </c>
      <c r="B522" s="106"/>
      <c r="C522" s="106"/>
      <c r="D522" s="106"/>
      <c r="P522" s="62"/>
      <c r="Q522" s="62"/>
      <c r="R522" s="62"/>
      <c r="S522" s="62"/>
    </row>
    <row r="523" spans="1:19" ht="15.75" x14ac:dyDescent="0.25">
      <c r="A523" s="19"/>
      <c r="B523" s="19"/>
      <c r="C523" s="19"/>
      <c r="D523" s="19"/>
      <c r="P523" s="62"/>
      <c r="Q523" s="62"/>
      <c r="R523" s="62"/>
      <c r="S523" s="62"/>
    </row>
    <row r="524" spans="1:19" ht="15.75" x14ac:dyDescent="0.25">
      <c r="G524" s="84" t="s">
        <v>351</v>
      </c>
      <c r="H524" s="84"/>
      <c r="I524" s="84"/>
      <c r="J524" s="84"/>
      <c r="P524" s="21"/>
      <c r="Q524" s="21"/>
      <c r="R524" s="21"/>
      <c r="S524" s="21"/>
    </row>
    <row r="526" spans="1:19" ht="15.75" x14ac:dyDescent="0.25">
      <c r="A526" s="120" t="s">
        <v>1</v>
      </c>
      <c r="B526" s="121"/>
      <c r="C526" s="121"/>
      <c r="D526" s="121"/>
      <c r="E526" s="121"/>
      <c r="F526" s="121"/>
      <c r="G526" s="122" t="s">
        <v>2</v>
      </c>
      <c r="H526" s="122" t="s">
        <v>3</v>
      </c>
      <c r="I526" s="122"/>
      <c r="J526" s="122" t="s">
        <v>4</v>
      </c>
      <c r="K526" s="122"/>
      <c r="L526" s="122"/>
      <c r="M526" s="122"/>
      <c r="N526" s="122"/>
      <c r="O526" s="122"/>
      <c r="P526" s="125" t="s">
        <v>5</v>
      </c>
      <c r="Q526" s="126"/>
    </row>
    <row r="527" spans="1:19" ht="15.75" x14ac:dyDescent="0.25">
      <c r="A527" s="121"/>
      <c r="B527" s="121"/>
      <c r="C527" s="121"/>
      <c r="D527" s="121"/>
      <c r="E527" s="121"/>
      <c r="F527" s="121"/>
      <c r="G527" s="122"/>
      <c r="H527" s="122"/>
      <c r="I527" s="122"/>
      <c r="J527" s="129" t="s">
        <v>6</v>
      </c>
      <c r="K527" s="129"/>
      <c r="L527" s="129" t="s">
        <v>7</v>
      </c>
      <c r="M527" s="129"/>
      <c r="N527" s="129" t="s">
        <v>8</v>
      </c>
      <c r="O527" s="129"/>
      <c r="P527" s="127"/>
      <c r="Q527" s="128"/>
    </row>
    <row r="528" spans="1:19" ht="15.75" x14ac:dyDescent="0.25">
      <c r="A528" s="107" t="s">
        <v>154</v>
      </c>
      <c r="B528" s="108"/>
      <c r="C528" s="108"/>
      <c r="D528" s="108"/>
      <c r="E528" s="108"/>
      <c r="F528" s="109"/>
      <c r="G528" s="2" t="s">
        <v>155</v>
      </c>
      <c r="H528" s="94" t="s">
        <v>56</v>
      </c>
      <c r="I528" s="95"/>
      <c r="J528" s="94" t="s">
        <v>156</v>
      </c>
      <c r="K528" s="95"/>
      <c r="L528" s="94" t="s">
        <v>157</v>
      </c>
      <c r="M528" s="95"/>
      <c r="N528" s="94" t="s">
        <v>158</v>
      </c>
      <c r="O528" s="95"/>
      <c r="P528" s="94" t="s">
        <v>159</v>
      </c>
      <c r="Q528" s="95"/>
    </row>
    <row r="529" spans="1:19" ht="15.75" x14ac:dyDescent="0.25">
      <c r="A529" s="107" t="s">
        <v>36</v>
      </c>
      <c r="B529" s="108"/>
      <c r="C529" s="108"/>
      <c r="D529" s="108"/>
      <c r="E529" s="108"/>
      <c r="F529" s="109"/>
      <c r="G529" s="11" t="s">
        <v>37</v>
      </c>
      <c r="H529" s="110" t="s">
        <v>49</v>
      </c>
      <c r="I529" s="111"/>
      <c r="J529" s="94" t="s">
        <v>160</v>
      </c>
      <c r="K529" s="95"/>
      <c r="L529" s="94" t="s">
        <v>161</v>
      </c>
      <c r="M529" s="95"/>
      <c r="N529" s="94" t="s">
        <v>162</v>
      </c>
      <c r="O529" s="95"/>
      <c r="P529" s="94" t="s">
        <v>163</v>
      </c>
      <c r="Q529" s="95"/>
    </row>
    <row r="530" spans="1:19" ht="15.75" x14ac:dyDescent="0.25">
      <c r="A530" s="112" t="s">
        <v>135</v>
      </c>
      <c r="B530" s="113"/>
      <c r="C530" s="113"/>
      <c r="D530" s="113"/>
      <c r="E530" s="113"/>
      <c r="F530" s="114"/>
      <c r="G530" s="11" t="s">
        <v>136</v>
      </c>
      <c r="H530" s="94" t="s">
        <v>56</v>
      </c>
      <c r="I530" s="95"/>
      <c r="J530" s="94" t="s">
        <v>58</v>
      </c>
      <c r="K530" s="95"/>
      <c r="L530" s="94" t="s">
        <v>58</v>
      </c>
      <c r="M530" s="95"/>
      <c r="N530" s="94" t="s">
        <v>58</v>
      </c>
      <c r="O530" s="95"/>
      <c r="P530" s="94" t="s">
        <v>58</v>
      </c>
      <c r="Q530" s="95"/>
    </row>
    <row r="531" spans="1:19" ht="15.75" x14ac:dyDescent="0.25">
      <c r="A531" s="115" t="s">
        <v>14</v>
      </c>
      <c r="B531" s="116"/>
      <c r="C531" s="116"/>
      <c r="D531" s="116"/>
      <c r="E531" s="116"/>
      <c r="F531" s="116"/>
      <c r="G531" s="116"/>
      <c r="H531" s="116"/>
      <c r="I531" s="117"/>
      <c r="J531" s="96">
        <f>+J528+J529+J530</f>
        <v>8.75</v>
      </c>
      <c r="K531" s="103"/>
      <c r="L531" s="96">
        <f>+L528+L530+L529</f>
        <v>10</v>
      </c>
      <c r="M531" s="103"/>
      <c r="N531" s="96">
        <f>+N528+N529+N530</f>
        <v>55.680000000000007</v>
      </c>
      <c r="O531" s="103"/>
      <c r="P531" s="96">
        <f>+P528+P529+P530</f>
        <v>342.28</v>
      </c>
      <c r="Q531" s="103"/>
    </row>
    <row r="533" spans="1:19" ht="15.75" x14ac:dyDescent="0.25">
      <c r="G533" s="84" t="s">
        <v>352</v>
      </c>
      <c r="H533" s="84"/>
      <c r="I533" s="84"/>
      <c r="J533" s="84"/>
    </row>
    <row r="535" spans="1:19" ht="15.75" x14ac:dyDescent="0.25">
      <c r="A535" s="85" t="s">
        <v>1</v>
      </c>
      <c r="B535" s="86"/>
      <c r="C535" s="86"/>
      <c r="D535" s="86"/>
      <c r="E535" s="86"/>
      <c r="F535" s="86"/>
      <c r="G535" s="87" t="s">
        <v>2</v>
      </c>
      <c r="H535" s="87" t="s">
        <v>3</v>
      </c>
      <c r="I535" s="87"/>
      <c r="J535" s="87" t="s">
        <v>4</v>
      </c>
      <c r="K535" s="87"/>
      <c r="L535" s="87"/>
      <c r="M535" s="87"/>
      <c r="N535" s="87"/>
      <c r="O535" s="87"/>
      <c r="P535" s="99" t="s">
        <v>5</v>
      </c>
      <c r="Q535" s="100"/>
    </row>
    <row r="536" spans="1:19" ht="15.75" x14ac:dyDescent="0.25">
      <c r="A536" s="86"/>
      <c r="B536" s="86"/>
      <c r="C536" s="86"/>
      <c r="D536" s="86"/>
      <c r="E536" s="86"/>
      <c r="F536" s="86"/>
      <c r="G536" s="87"/>
      <c r="H536" s="87"/>
      <c r="I536" s="87"/>
      <c r="J536" s="84" t="s">
        <v>6</v>
      </c>
      <c r="K536" s="84"/>
      <c r="L536" s="84" t="s">
        <v>7</v>
      </c>
      <c r="M536" s="84"/>
      <c r="N536" s="84" t="s">
        <v>8</v>
      </c>
      <c r="O536" s="84"/>
      <c r="P536" s="101"/>
      <c r="Q536" s="102"/>
    </row>
    <row r="537" spans="1:19" x14ac:dyDescent="0.25">
      <c r="A537" s="67" t="s">
        <v>286</v>
      </c>
      <c r="B537" s="68"/>
      <c r="C537" s="68"/>
      <c r="D537" s="68"/>
      <c r="E537" s="68"/>
      <c r="F537" s="69"/>
      <c r="G537" s="123" t="s">
        <v>287</v>
      </c>
      <c r="H537" s="63">
        <v>150</v>
      </c>
      <c r="I537" s="64"/>
      <c r="J537" s="63">
        <v>7.29</v>
      </c>
      <c r="K537" s="64"/>
      <c r="L537" s="63">
        <v>6.49</v>
      </c>
      <c r="M537" s="64"/>
      <c r="N537" s="63">
        <v>2.0299999999999998</v>
      </c>
      <c r="O537" s="64"/>
      <c r="P537" s="63">
        <v>76.02</v>
      </c>
      <c r="Q537" s="64"/>
    </row>
    <row r="538" spans="1:19" x14ac:dyDescent="0.25">
      <c r="A538" s="70"/>
      <c r="B538" s="71"/>
      <c r="C538" s="71"/>
      <c r="D538" s="71"/>
      <c r="E538" s="71"/>
      <c r="F538" s="72"/>
      <c r="G538" s="124"/>
      <c r="H538" s="65"/>
      <c r="I538" s="66"/>
      <c r="J538" s="65"/>
      <c r="K538" s="66"/>
      <c r="L538" s="65"/>
      <c r="M538" s="66"/>
      <c r="N538" s="65"/>
      <c r="O538" s="66"/>
      <c r="P538" s="65"/>
      <c r="Q538" s="66"/>
    </row>
    <row r="539" spans="1:19" ht="15.75" x14ac:dyDescent="0.25">
      <c r="A539" s="77" t="s">
        <v>115</v>
      </c>
      <c r="B539" s="78"/>
      <c r="C539" s="78"/>
      <c r="D539" s="78"/>
      <c r="E539" s="78"/>
      <c r="F539" s="79"/>
      <c r="G539" s="26" t="s">
        <v>116</v>
      </c>
      <c r="H539" s="73">
        <v>30</v>
      </c>
      <c r="I539" s="74"/>
      <c r="J539" s="73">
        <v>2.19</v>
      </c>
      <c r="K539" s="74"/>
      <c r="L539" s="73">
        <v>0.63</v>
      </c>
      <c r="M539" s="74"/>
      <c r="N539" s="73">
        <v>13.2</v>
      </c>
      <c r="O539" s="74"/>
      <c r="P539" s="73">
        <v>71.7</v>
      </c>
      <c r="Q539" s="74"/>
    </row>
    <row r="540" spans="1:19" ht="15.75" x14ac:dyDescent="0.25">
      <c r="A540" s="80" t="s">
        <v>165</v>
      </c>
      <c r="B540" s="78"/>
      <c r="C540" s="78"/>
      <c r="D540" s="78"/>
      <c r="E540" s="78"/>
      <c r="F540" s="79"/>
      <c r="G540" s="26" t="s">
        <v>166</v>
      </c>
      <c r="H540" s="73">
        <v>75</v>
      </c>
      <c r="I540" s="74"/>
      <c r="J540" s="73">
        <v>14.39</v>
      </c>
      <c r="K540" s="74"/>
      <c r="L540" s="73">
        <v>6.55</v>
      </c>
      <c r="M540" s="74"/>
      <c r="N540" s="73">
        <v>3.75</v>
      </c>
      <c r="O540" s="74"/>
      <c r="P540" s="73">
        <v>133.18</v>
      </c>
      <c r="Q540" s="74"/>
    </row>
    <row r="541" spans="1:19" ht="15.75" x14ac:dyDescent="0.25">
      <c r="A541" s="77" t="s">
        <v>427</v>
      </c>
      <c r="B541" s="78"/>
      <c r="C541" s="78"/>
      <c r="D541" s="78"/>
      <c r="E541" s="78"/>
      <c r="F541" s="79"/>
      <c r="G541" s="59" t="s">
        <v>99</v>
      </c>
      <c r="H541" s="63">
        <v>60</v>
      </c>
      <c r="I541" s="64"/>
      <c r="J541" s="73">
        <v>1.66</v>
      </c>
      <c r="K541" s="74"/>
      <c r="L541" s="73">
        <v>2.93</v>
      </c>
      <c r="M541" s="74"/>
      <c r="N541" s="73">
        <v>17.47</v>
      </c>
      <c r="O541" s="74"/>
      <c r="P541" s="73">
        <v>98.68</v>
      </c>
      <c r="Q541" s="74"/>
    </row>
    <row r="542" spans="1:19" ht="15.75" x14ac:dyDescent="0.25">
      <c r="A542" s="77" t="s">
        <v>267</v>
      </c>
      <c r="B542" s="78"/>
      <c r="C542" s="78"/>
      <c r="D542" s="78"/>
      <c r="E542" s="78"/>
      <c r="F542" s="79"/>
      <c r="G542" s="26" t="s">
        <v>168</v>
      </c>
      <c r="H542" s="73">
        <v>50</v>
      </c>
      <c r="I542" s="74"/>
      <c r="J542" s="73">
        <v>0.84</v>
      </c>
      <c r="K542" s="74"/>
      <c r="L542" s="73">
        <v>2.3199999999999998</v>
      </c>
      <c r="M542" s="74"/>
      <c r="N542" s="73">
        <v>5.74</v>
      </c>
      <c r="O542" s="74"/>
      <c r="P542" s="73">
        <v>42.79</v>
      </c>
      <c r="Q542" s="74"/>
    </row>
    <row r="543" spans="1:19" ht="15.75" x14ac:dyDescent="0.25">
      <c r="A543" s="77" t="s">
        <v>442</v>
      </c>
      <c r="B543" s="78"/>
      <c r="C543" s="78"/>
      <c r="D543" s="78"/>
      <c r="E543" s="78"/>
      <c r="F543" s="79"/>
      <c r="G543" s="50" t="s">
        <v>408</v>
      </c>
      <c r="H543" s="73">
        <v>40</v>
      </c>
      <c r="I543" s="74"/>
      <c r="J543" s="73">
        <v>0.67</v>
      </c>
      <c r="K543" s="74"/>
      <c r="L543" s="73">
        <v>2.08</v>
      </c>
      <c r="M543" s="74"/>
      <c r="N543" s="73">
        <v>2.73</v>
      </c>
      <c r="O543" s="74"/>
      <c r="P543" s="73">
        <v>28.54</v>
      </c>
      <c r="Q543" s="83"/>
      <c r="R543" s="51"/>
      <c r="S543" s="35"/>
    </row>
    <row r="544" spans="1:19" ht="15.75" x14ac:dyDescent="0.25">
      <c r="A544" s="77" t="s">
        <v>65</v>
      </c>
      <c r="B544" s="78"/>
      <c r="C544" s="78"/>
      <c r="D544" s="78"/>
      <c r="E544" s="78"/>
      <c r="F544" s="79"/>
      <c r="G544" s="26" t="s">
        <v>66</v>
      </c>
      <c r="H544" s="73">
        <v>200</v>
      </c>
      <c r="I544" s="74"/>
      <c r="J544" s="73">
        <v>0.12</v>
      </c>
      <c r="K544" s="74"/>
      <c r="L544" s="73">
        <v>0.04</v>
      </c>
      <c r="M544" s="74"/>
      <c r="N544" s="73">
        <v>0.32</v>
      </c>
      <c r="O544" s="74"/>
      <c r="P544" s="73">
        <v>1.76</v>
      </c>
      <c r="Q544" s="74"/>
    </row>
    <row r="545" spans="1:19" ht="15.75" x14ac:dyDescent="0.25">
      <c r="A545" s="88" t="s">
        <v>14</v>
      </c>
      <c r="B545" s="89"/>
      <c r="C545" s="89"/>
      <c r="D545" s="89"/>
      <c r="E545" s="89"/>
      <c r="F545" s="89"/>
      <c r="G545" s="89"/>
      <c r="H545" s="89"/>
      <c r="I545" s="90"/>
      <c r="J545" s="91">
        <f>+J537+J539+J540+J541+J542+J544+J543</f>
        <v>27.160000000000004</v>
      </c>
      <c r="K545" s="92"/>
      <c r="L545" s="91">
        <f>+L537+L539+L540+L541+L542+L544+L543</f>
        <v>21.04</v>
      </c>
      <c r="M545" s="92"/>
      <c r="N545" s="91">
        <f>+N537+N539+N540+N541+N542+N544+N543</f>
        <v>45.239999999999995</v>
      </c>
      <c r="O545" s="92"/>
      <c r="P545" s="91">
        <f>+P537+P539+P540+P541+P542+P544+P543</f>
        <v>452.67</v>
      </c>
      <c r="Q545" s="92"/>
    </row>
    <row r="547" spans="1:19" ht="15.75" x14ac:dyDescent="0.25">
      <c r="G547" s="91" t="s">
        <v>353</v>
      </c>
      <c r="H547" s="98"/>
      <c r="I547" s="98"/>
      <c r="J547" s="92"/>
    </row>
    <row r="549" spans="1:19" ht="15.75" x14ac:dyDescent="0.25">
      <c r="A549" s="85" t="s">
        <v>1</v>
      </c>
      <c r="B549" s="86"/>
      <c r="C549" s="86"/>
      <c r="D549" s="86"/>
      <c r="E549" s="86"/>
      <c r="F549" s="86"/>
      <c r="G549" s="87" t="s">
        <v>2</v>
      </c>
      <c r="H549" s="87" t="s">
        <v>3</v>
      </c>
      <c r="I549" s="87"/>
      <c r="J549" s="87" t="s">
        <v>4</v>
      </c>
      <c r="K549" s="87"/>
      <c r="L549" s="87"/>
      <c r="M549" s="87"/>
      <c r="N549" s="87"/>
      <c r="O549" s="87"/>
      <c r="P549" s="99" t="s">
        <v>5</v>
      </c>
      <c r="Q549" s="100"/>
    </row>
    <row r="550" spans="1:19" ht="15.75" x14ac:dyDescent="0.25">
      <c r="A550" s="86"/>
      <c r="B550" s="86"/>
      <c r="C550" s="86"/>
      <c r="D550" s="86"/>
      <c r="E550" s="86"/>
      <c r="F550" s="86"/>
      <c r="G550" s="87"/>
      <c r="H550" s="87"/>
      <c r="I550" s="87"/>
      <c r="J550" s="84" t="s">
        <v>6</v>
      </c>
      <c r="K550" s="84"/>
      <c r="L550" s="84" t="s">
        <v>7</v>
      </c>
      <c r="M550" s="84"/>
      <c r="N550" s="91" t="s">
        <v>8</v>
      </c>
      <c r="O550" s="92"/>
      <c r="P550" s="101"/>
      <c r="Q550" s="102"/>
    </row>
    <row r="551" spans="1:19" ht="15.75" x14ac:dyDescent="0.25">
      <c r="A551" s="77" t="s">
        <v>297</v>
      </c>
      <c r="B551" s="78"/>
      <c r="C551" s="78"/>
      <c r="D551" s="78"/>
      <c r="E551" s="78"/>
      <c r="F551" s="79"/>
      <c r="G551" s="26" t="s">
        <v>298</v>
      </c>
      <c r="H551" s="73">
        <v>120</v>
      </c>
      <c r="I551" s="74"/>
      <c r="J551" s="73">
        <v>10.74</v>
      </c>
      <c r="K551" s="74"/>
      <c r="L551" s="73">
        <v>11.84</v>
      </c>
      <c r="M551" s="74"/>
      <c r="N551" s="73">
        <v>51.22</v>
      </c>
      <c r="O551" s="74"/>
      <c r="P551" s="73">
        <v>359.87</v>
      </c>
      <c r="Q551" s="74"/>
    </row>
    <row r="552" spans="1:19" ht="15.75" x14ac:dyDescent="0.25">
      <c r="A552" s="77" t="s">
        <v>213</v>
      </c>
      <c r="B552" s="78"/>
      <c r="C552" s="78"/>
      <c r="D552" s="78"/>
      <c r="E552" s="78"/>
      <c r="F552" s="79"/>
      <c r="G552" s="43" t="s">
        <v>69</v>
      </c>
      <c r="H552" s="73">
        <v>20</v>
      </c>
      <c r="I552" s="74"/>
      <c r="J552" s="73">
        <v>0.8</v>
      </c>
      <c r="K552" s="74"/>
      <c r="L552" s="73">
        <v>0.4</v>
      </c>
      <c r="M552" s="74"/>
      <c r="N552" s="73">
        <v>0.8</v>
      </c>
      <c r="O552" s="74"/>
      <c r="P552" s="73">
        <v>12</v>
      </c>
      <c r="Q552" s="74"/>
    </row>
    <row r="553" spans="1:19" ht="15.75" x14ac:dyDescent="0.25">
      <c r="A553" s="77" t="s">
        <v>143</v>
      </c>
      <c r="B553" s="78"/>
      <c r="C553" s="78"/>
      <c r="D553" s="78"/>
      <c r="E553" s="78"/>
      <c r="F553" s="79"/>
      <c r="G553" s="56" t="s">
        <v>144</v>
      </c>
      <c r="H553" s="73">
        <v>30</v>
      </c>
      <c r="I553" s="74"/>
      <c r="J553" s="73">
        <v>0.3</v>
      </c>
      <c r="K553" s="74"/>
      <c r="L553" s="73">
        <v>0</v>
      </c>
      <c r="M553" s="74"/>
      <c r="N553" s="73">
        <v>2.73</v>
      </c>
      <c r="O553" s="74"/>
      <c r="P553" s="73">
        <v>4.55</v>
      </c>
      <c r="Q553" s="83"/>
      <c r="R553" s="51"/>
      <c r="S553" s="35"/>
    </row>
    <row r="554" spans="1:19" ht="15.75" x14ac:dyDescent="0.25">
      <c r="A554" s="77" t="s">
        <v>345</v>
      </c>
      <c r="B554" s="78"/>
      <c r="C554" s="78"/>
      <c r="D554" s="78"/>
      <c r="E554" s="78"/>
      <c r="F554" s="79"/>
      <c r="G554" s="26" t="s">
        <v>13</v>
      </c>
      <c r="H554" s="73">
        <v>200</v>
      </c>
      <c r="I554" s="74"/>
      <c r="J554" s="73">
        <v>1.44</v>
      </c>
      <c r="K554" s="74"/>
      <c r="L554" s="73">
        <v>0.56000000000000005</v>
      </c>
      <c r="M554" s="74"/>
      <c r="N554" s="73">
        <v>27.4</v>
      </c>
      <c r="O554" s="74"/>
      <c r="P554" s="73">
        <v>110</v>
      </c>
      <c r="Q554" s="74"/>
    </row>
    <row r="555" spans="1:19" ht="15.75" x14ac:dyDescent="0.25">
      <c r="A555" s="77" t="s">
        <v>53</v>
      </c>
      <c r="B555" s="78"/>
      <c r="C555" s="78"/>
      <c r="D555" s="78"/>
      <c r="E555" s="78"/>
      <c r="F555" s="79"/>
      <c r="G555" s="26" t="s">
        <v>54</v>
      </c>
      <c r="H555" s="73">
        <v>200</v>
      </c>
      <c r="I555" s="74"/>
      <c r="J555" s="73">
        <v>0.03</v>
      </c>
      <c r="K555" s="74"/>
      <c r="L555" s="73">
        <v>0</v>
      </c>
      <c r="M555" s="74"/>
      <c r="N555" s="73">
        <v>8.17</v>
      </c>
      <c r="O555" s="74"/>
      <c r="P555" s="73">
        <v>32.4</v>
      </c>
      <c r="Q555" s="74"/>
    </row>
    <row r="556" spans="1:19" ht="15.75" x14ac:dyDescent="0.25">
      <c r="A556" s="88" t="s">
        <v>14</v>
      </c>
      <c r="B556" s="89"/>
      <c r="C556" s="89"/>
      <c r="D556" s="89"/>
      <c r="E556" s="89"/>
      <c r="F556" s="89"/>
      <c r="G556" s="89"/>
      <c r="H556" s="89"/>
      <c r="I556" s="90"/>
      <c r="J556" s="91">
        <f>+J551+J552+J554+J555+J553</f>
        <v>13.31</v>
      </c>
      <c r="K556" s="92"/>
      <c r="L556" s="91">
        <f>+L551+L552+L554+L555+L553</f>
        <v>12.8</v>
      </c>
      <c r="M556" s="92"/>
      <c r="N556" s="91">
        <f>+N551+N552+N554+N555+N553</f>
        <v>90.32</v>
      </c>
      <c r="O556" s="92"/>
      <c r="P556" s="91">
        <f>+P551+P552+P554+P555+P553</f>
        <v>518.81999999999994</v>
      </c>
      <c r="Q556" s="92"/>
    </row>
    <row r="557" spans="1:19" ht="15.75" x14ac:dyDescent="0.25">
      <c r="A557" s="88" t="s">
        <v>50</v>
      </c>
      <c r="B557" s="89"/>
      <c r="C557" s="89"/>
      <c r="D557" s="89"/>
      <c r="E557" s="89"/>
      <c r="F557" s="89"/>
      <c r="G557" s="89"/>
      <c r="H557" s="89"/>
      <c r="I557" s="90"/>
      <c r="J557" s="96">
        <f>+J531+J545+J556</f>
        <v>49.220000000000006</v>
      </c>
      <c r="K557" s="103"/>
      <c r="L557" s="96">
        <f>+L531+L545+L556</f>
        <v>43.84</v>
      </c>
      <c r="M557" s="103"/>
      <c r="N557" s="96">
        <f>+N531+N545+N556</f>
        <v>191.24</v>
      </c>
      <c r="O557" s="103"/>
      <c r="P557" s="96">
        <f>+P531+P545+P556</f>
        <v>1313.77</v>
      </c>
      <c r="Q557" s="103"/>
    </row>
    <row r="559" spans="1:19" x14ac:dyDescent="0.25">
      <c r="R559">
        <v>10</v>
      </c>
    </row>
    <row r="560" spans="1:19" ht="15.75" x14ac:dyDescent="0.25">
      <c r="A560" s="93" t="s">
        <v>27</v>
      </c>
      <c r="B560" s="93"/>
      <c r="C560" s="93"/>
      <c r="D560" s="93"/>
      <c r="E560" s="93"/>
      <c r="F560" s="93"/>
      <c r="G560" s="93"/>
      <c r="H560" s="93"/>
    </row>
    <row r="561" spans="1:19" ht="15.75" x14ac:dyDescent="0.25">
      <c r="A561" s="58"/>
      <c r="B561" s="58"/>
      <c r="C561" s="58"/>
      <c r="D561" s="58"/>
      <c r="E561" s="58"/>
      <c r="F561" s="58"/>
      <c r="G561" s="58"/>
      <c r="H561" s="58"/>
    </row>
    <row r="562" spans="1:19" ht="15.75" x14ac:dyDescent="0.25">
      <c r="A562" s="58"/>
      <c r="B562" s="58"/>
      <c r="C562" s="58"/>
      <c r="D562" s="58"/>
      <c r="E562" s="58"/>
      <c r="F562" s="58"/>
      <c r="G562" s="58"/>
      <c r="H562" s="58"/>
    </row>
    <row r="563" spans="1:19" ht="15.75" x14ac:dyDescent="0.25">
      <c r="A563" s="58"/>
      <c r="B563" s="58"/>
      <c r="C563" s="58"/>
      <c r="D563" s="58"/>
      <c r="E563" s="58"/>
      <c r="F563" s="58"/>
      <c r="G563" s="58"/>
      <c r="H563" s="58"/>
    </row>
    <row r="564" spans="1:19" ht="15.75" x14ac:dyDescent="0.25">
      <c r="A564" s="58"/>
      <c r="B564" s="58"/>
      <c r="C564" s="58"/>
      <c r="D564" s="58"/>
      <c r="E564" s="58"/>
      <c r="F564" s="58"/>
      <c r="G564" s="58"/>
      <c r="H564" s="58"/>
    </row>
    <row r="565" spans="1:19" ht="15.75" x14ac:dyDescent="0.25">
      <c r="A565" s="58"/>
      <c r="B565" s="58"/>
      <c r="C565" s="58"/>
      <c r="D565" s="58"/>
      <c r="E565" s="58"/>
      <c r="F565" s="58"/>
      <c r="G565" s="58"/>
      <c r="H565" s="58"/>
    </row>
    <row r="566" spans="1:19" ht="15.75" x14ac:dyDescent="0.25">
      <c r="A566" s="58"/>
      <c r="B566" s="58"/>
      <c r="C566" s="58"/>
      <c r="D566" s="58"/>
      <c r="E566" s="58"/>
      <c r="F566" s="58"/>
      <c r="G566" s="58"/>
      <c r="H566" s="58"/>
    </row>
    <row r="567" spans="1:19" ht="15.75" x14ac:dyDescent="0.25">
      <c r="A567" s="58"/>
      <c r="B567" s="58"/>
      <c r="C567" s="58"/>
      <c r="D567" s="58"/>
      <c r="E567" s="58"/>
      <c r="F567" s="58"/>
      <c r="G567" s="58"/>
      <c r="H567" s="58"/>
    </row>
    <row r="568" spans="1:19" ht="15.75" x14ac:dyDescent="0.25">
      <c r="A568" s="31"/>
      <c r="B568" s="31"/>
      <c r="C568" s="31"/>
      <c r="D568" s="31"/>
      <c r="E568" s="31"/>
      <c r="F568" s="31"/>
      <c r="G568" s="31"/>
      <c r="H568" s="31"/>
    </row>
    <row r="569" spans="1:19" ht="15.75" x14ac:dyDescent="0.25">
      <c r="A569" s="31"/>
      <c r="B569" s="31"/>
      <c r="C569" s="31"/>
      <c r="D569" s="31"/>
      <c r="E569" s="31"/>
      <c r="F569" s="31"/>
      <c r="G569" s="31"/>
      <c r="H569" s="31"/>
    </row>
    <row r="570" spans="1:19" ht="15.75" x14ac:dyDescent="0.25">
      <c r="A570" s="31"/>
      <c r="B570" s="31"/>
      <c r="C570" s="31"/>
      <c r="D570" s="31"/>
      <c r="E570" s="31"/>
      <c r="F570" s="31"/>
      <c r="G570" s="31"/>
      <c r="H570" s="31"/>
    </row>
    <row r="571" spans="1:19" ht="15.75" x14ac:dyDescent="0.25">
      <c r="A571" s="47"/>
      <c r="B571" s="47"/>
      <c r="C571" s="47"/>
      <c r="D571" s="47"/>
      <c r="E571" s="47"/>
      <c r="F571" s="47"/>
      <c r="G571" s="47"/>
      <c r="H571" s="47"/>
    </row>
    <row r="572" spans="1:19" ht="15.75" x14ac:dyDescent="0.25">
      <c r="A572" s="47"/>
      <c r="B572" s="47"/>
      <c r="C572" s="47"/>
      <c r="D572" s="47"/>
      <c r="E572" s="47"/>
      <c r="F572" s="47"/>
      <c r="G572" s="47"/>
      <c r="H572" s="47"/>
    </row>
    <row r="573" spans="1:19" ht="15.75" x14ac:dyDescent="0.25">
      <c r="H573" s="14"/>
      <c r="J573" s="15"/>
    </row>
    <row r="574" spans="1:19" ht="15.75" customHeight="1" x14ac:dyDescent="0.25">
      <c r="A574" s="118" t="s">
        <v>342</v>
      </c>
      <c r="B574" s="119"/>
      <c r="C574" s="119"/>
      <c r="D574" s="119"/>
      <c r="E574" s="119"/>
      <c r="H574" s="14"/>
      <c r="J574" s="15"/>
      <c r="P574" s="62" t="s">
        <v>447</v>
      </c>
      <c r="Q574" s="62"/>
      <c r="R574" s="62"/>
      <c r="S574" s="62"/>
    </row>
    <row r="575" spans="1:19" ht="15.75" x14ac:dyDescent="0.25">
      <c r="A575" s="119"/>
      <c r="B575" s="119"/>
      <c r="C575" s="119"/>
      <c r="D575" s="119"/>
      <c r="E575" s="119"/>
      <c r="H575" s="14"/>
      <c r="J575" s="15"/>
      <c r="P575" s="62"/>
      <c r="Q575" s="62"/>
      <c r="R575" s="62"/>
      <c r="S575" s="62"/>
    </row>
    <row r="576" spans="1:19" ht="15.75" x14ac:dyDescent="0.25">
      <c r="A576" s="119"/>
      <c r="B576" s="119"/>
      <c r="C576" s="119"/>
      <c r="D576" s="119"/>
      <c r="E576" s="119"/>
      <c r="H576" s="14"/>
      <c r="J576" s="15"/>
      <c r="P576" s="62"/>
      <c r="Q576" s="62"/>
      <c r="R576" s="62"/>
      <c r="S576" s="62"/>
    </row>
    <row r="577" spans="1:19" ht="15.75" x14ac:dyDescent="0.25">
      <c r="H577" s="14"/>
      <c r="J577" s="15"/>
      <c r="P577" s="62"/>
      <c r="Q577" s="62"/>
      <c r="R577" s="62"/>
      <c r="S577" s="62"/>
    </row>
    <row r="578" spans="1:19" ht="15.75" x14ac:dyDescent="0.25">
      <c r="H578" s="14"/>
      <c r="J578" s="15"/>
      <c r="P578" s="62"/>
      <c r="Q578" s="62"/>
      <c r="R578" s="62"/>
      <c r="S578" s="62"/>
    </row>
    <row r="579" spans="1:19" ht="15.75" x14ac:dyDescent="0.25">
      <c r="A579" s="106" t="s">
        <v>190</v>
      </c>
      <c r="B579" s="106"/>
      <c r="C579" s="106"/>
      <c r="D579" s="106"/>
      <c r="P579" s="62"/>
      <c r="Q579" s="62"/>
      <c r="R579" s="62"/>
      <c r="S579" s="62"/>
    </row>
    <row r="580" spans="1:19" ht="15.75" x14ac:dyDescent="0.25">
      <c r="A580" s="19"/>
      <c r="B580" s="19"/>
      <c r="C580" s="19"/>
      <c r="D580" s="19"/>
      <c r="P580" s="62"/>
      <c r="Q580" s="62"/>
      <c r="R580" s="62"/>
      <c r="S580" s="62"/>
    </row>
    <row r="581" spans="1:19" ht="15.75" x14ac:dyDescent="0.25">
      <c r="A581" s="19"/>
      <c r="B581" s="19"/>
      <c r="C581" s="19"/>
      <c r="D581" s="19"/>
      <c r="G581" s="84" t="s">
        <v>351</v>
      </c>
      <c r="H581" s="84"/>
      <c r="I581" s="84"/>
      <c r="J581" s="84"/>
      <c r="P581" s="21"/>
      <c r="Q581" s="21"/>
      <c r="R581" s="21"/>
      <c r="S581" s="21"/>
    </row>
    <row r="582" spans="1:19" ht="15" customHeight="1" x14ac:dyDescent="0.25">
      <c r="P582" s="21"/>
      <c r="Q582" s="21"/>
      <c r="R582" s="21"/>
      <c r="S582" s="21"/>
    </row>
    <row r="583" spans="1:19" ht="15.75" x14ac:dyDescent="0.25">
      <c r="A583" s="120" t="s">
        <v>1</v>
      </c>
      <c r="B583" s="121"/>
      <c r="C583" s="121"/>
      <c r="D583" s="121"/>
      <c r="E583" s="121"/>
      <c r="F583" s="121"/>
      <c r="G583" s="122" t="s">
        <v>2</v>
      </c>
      <c r="H583" s="122" t="s">
        <v>3</v>
      </c>
      <c r="I583" s="122"/>
      <c r="J583" s="122" t="s">
        <v>4</v>
      </c>
      <c r="K583" s="122"/>
      <c r="L583" s="122"/>
      <c r="M583" s="122"/>
      <c r="N583" s="122"/>
      <c r="O583" s="122"/>
      <c r="P583" s="125" t="s">
        <v>5</v>
      </c>
      <c r="Q583" s="126"/>
    </row>
    <row r="584" spans="1:19" ht="15.75" x14ac:dyDescent="0.25">
      <c r="A584" s="121"/>
      <c r="B584" s="121"/>
      <c r="C584" s="121"/>
      <c r="D584" s="121"/>
      <c r="E584" s="121"/>
      <c r="F584" s="121"/>
      <c r="G584" s="122"/>
      <c r="H584" s="122"/>
      <c r="I584" s="122"/>
      <c r="J584" s="129" t="s">
        <v>6</v>
      </c>
      <c r="K584" s="129"/>
      <c r="L584" s="129" t="s">
        <v>7</v>
      </c>
      <c r="M584" s="129"/>
      <c r="N584" s="129" t="s">
        <v>8</v>
      </c>
      <c r="O584" s="129"/>
      <c r="P584" s="127"/>
      <c r="Q584" s="128"/>
    </row>
    <row r="585" spans="1:19" ht="15.75" x14ac:dyDescent="0.25">
      <c r="A585" s="107" t="s">
        <v>319</v>
      </c>
      <c r="B585" s="108"/>
      <c r="C585" s="108"/>
      <c r="D585" s="108"/>
      <c r="E585" s="108"/>
      <c r="F585" s="109"/>
      <c r="G585" s="2" t="s">
        <v>320</v>
      </c>
      <c r="H585" s="94" t="s">
        <v>321</v>
      </c>
      <c r="I585" s="95"/>
      <c r="J585" s="94" t="s">
        <v>322</v>
      </c>
      <c r="K585" s="95"/>
      <c r="L585" s="94" t="s">
        <v>323</v>
      </c>
      <c r="M585" s="95"/>
      <c r="N585" s="94" t="s">
        <v>324</v>
      </c>
      <c r="O585" s="95"/>
      <c r="P585" s="94" t="s">
        <v>325</v>
      </c>
      <c r="Q585" s="95"/>
    </row>
    <row r="586" spans="1:19" ht="15.75" x14ac:dyDescent="0.25">
      <c r="A586" s="107" t="s">
        <v>38</v>
      </c>
      <c r="B586" s="108"/>
      <c r="C586" s="108"/>
      <c r="D586" s="108"/>
      <c r="E586" s="108"/>
      <c r="F586" s="109"/>
      <c r="G586" s="34" t="s">
        <v>12</v>
      </c>
      <c r="H586" s="110" t="s">
        <v>56</v>
      </c>
      <c r="I586" s="111"/>
      <c r="J586" s="94" t="s">
        <v>58</v>
      </c>
      <c r="K586" s="95"/>
      <c r="L586" s="94" t="s">
        <v>58</v>
      </c>
      <c r="M586" s="95"/>
      <c r="N586" s="94" t="s">
        <v>58</v>
      </c>
      <c r="O586" s="95"/>
      <c r="P586" s="94" t="s">
        <v>58</v>
      </c>
      <c r="Q586" s="95"/>
    </row>
    <row r="587" spans="1:19" ht="15.75" x14ac:dyDescent="0.25">
      <c r="A587" s="115" t="s">
        <v>14</v>
      </c>
      <c r="B587" s="116"/>
      <c r="C587" s="116"/>
      <c r="D587" s="116"/>
      <c r="E587" s="116"/>
      <c r="F587" s="116"/>
      <c r="G587" s="116"/>
      <c r="H587" s="116"/>
      <c r="I587" s="117"/>
      <c r="J587" s="96">
        <f>+J585+J586</f>
        <v>12.84</v>
      </c>
      <c r="K587" s="103"/>
      <c r="L587" s="96">
        <f>+L585+L586</f>
        <v>11.21</v>
      </c>
      <c r="M587" s="103"/>
      <c r="N587" s="96">
        <f>+N585+N586</f>
        <v>53.75</v>
      </c>
      <c r="O587" s="103"/>
      <c r="P587" s="96">
        <f>+P585+P586</f>
        <v>376.91</v>
      </c>
      <c r="Q587" s="103"/>
    </row>
    <row r="589" spans="1:19" ht="15.75" x14ac:dyDescent="0.25">
      <c r="G589" s="84" t="s">
        <v>352</v>
      </c>
      <c r="H589" s="84"/>
      <c r="I589" s="84"/>
      <c r="J589" s="84"/>
    </row>
    <row r="591" spans="1:19" ht="15.75" x14ac:dyDescent="0.25">
      <c r="A591" s="85" t="s">
        <v>1</v>
      </c>
      <c r="B591" s="86"/>
      <c r="C591" s="86"/>
      <c r="D591" s="86"/>
      <c r="E591" s="86"/>
      <c r="F591" s="86"/>
      <c r="G591" s="87" t="s">
        <v>2</v>
      </c>
      <c r="H591" s="87" t="s">
        <v>3</v>
      </c>
      <c r="I591" s="87"/>
      <c r="J591" s="87" t="s">
        <v>4</v>
      </c>
      <c r="K591" s="87"/>
      <c r="L591" s="87"/>
      <c r="M591" s="87"/>
      <c r="N591" s="87"/>
      <c r="O591" s="87"/>
      <c r="P591" s="99" t="s">
        <v>5</v>
      </c>
      <c r="Q591" s="100"/>
    </row>
    <row r="592" spans="1:19" ht="15.75" x14ac:dyDescent="0.25">
      <c r="A592" s="86"/>
      <c r="B592" s="86"/>
      <c r="C592" s="86"/>
      <c r="D592" s="86"/>
      <c r="E592" s="86"/>
      <c r="F592" s="86"/>
      <c r="G592" s="87"/>
      <c r="H592" s="87"/>
      <c r="I592" s="87"/>
      <c r="J592" s="84" t="s">
        <v>6</v>
      </c>
      <c r="K592" s="84"/>
      <c r="L592" s="84" t="s">
        <v>7</v>
      </c>
      <c r="M592" s="84"/>
      <c r="N592" s="84" t="s">
        <v>8</v>
      </c>
      <c r="O592" s="84"/>
      <c r="P592" s="101"/>
      <c r="Q592" s="102"/>
    </row>
    <row r="593" spans="1:20" ht="15.75" customHeight="1" x14ac:dyDescent="0.25">
      <c r="A593" s="67" t="s">
        <v>390</v>
      </c>
      <c r="B593" s="68"/>
      <c r="C593" s="68"/>
      <c r="D593" s="68"/>
      <c r="E593" s="68"/>
      <c r="F593" s="69"/>
      <c r="G593" s="123" t="s">
        <v>191</v>
      </c>
      <c r="H593" s="63">
        <v>150</v>
      </c>
      <c r="I593" s="64"/>
      <c r="J593" s="63">
        <v>2.67</v>
      </c>
      <c r="K593" s="64"/>
      <c r="L593" s="63">
        <v>3.24</v>
      </c>
      <c r="M593" s="64"/>
      <c r="N593" s="63">
        <v>20.010000000000002</v>
      </c>
      <c r="O593" s="64"/>
      <c r="P593" s="63">
        <v>115.37</v>
      </c>
      <c r="Q593" s="64"/>
    </row>
    <row r="594" spans="1:20" ht="15.75" customHeight="1" x14ac:dyDescent="0.25">
      <c r="A594" s="70"/>
      <c r="B594" s="71"/>
      <c r="C594" s="71"/>
      <c r="D594" s="71"/>
      <c r="E594" s="71"/>
      <c r="F594" s="72"/>
      <c r="G594" s="124"/>
      <c r="H594" s="65"/>
      <c r="I594" s="66"/>
      <c r="J594" s="65"/>
      <c r="K594" s="66"/>
      <c r="L594" s="65"/>
      <c r="M594" s="66"/>
      <c r="N594" s="65"/>
      <c r="O594" s="66"/>
      <c r="P594" s="65"/>
      <c r="Q594" s="66"/>
    </row>
    <row r="595" spans="1:20" ht="15.75" x14ac:dyDescent="0.25">
      <c r="A595" s="77" t="s">
        <v>41</v>
      </c>
      <c r="B595" s="78"/>
      <c r="C595" s="78"/>
      <c r="D595" s="78"/>
      <c r="E595" s="78"/>
      <c r="F595" s="79"/>
      <c r="G595" s="33" t="s">
        <v>17</v>
      </c>
      <c r="H595" s="73">
        <v>30</v>
      </c>
      <c r="I595" s="74"/>
      <c r="J595" s="73">
        <v>1.98</v>
      </c>
      <c r="K595" s="74"/>
      <c r="L595" s="73">
        <v>0.39</v>
      </c>
      <c r="M595" s="74"/>
      <c r="N595" s="73">
        <v>14.46</v>
      </c>
      <c r="O595" s="74"/>
      <c r="P595" s="73">
        <v>66.900000000000006</v>
      </c>
      <c r="Q595" s="74"/>
    </row>
    <row r="596" spans="1:20" x14ac:dyDescent="0.25">
      <c r="A596" s="67" t="s">
        <v>387</v>
      </c>
      <c r="B596" s="68"/>
      <c r="C596" s="68"/>
      <c r="D596" s="68"/>
      <c r="E596" s="68"/>
      <c r="F596" s="69"/>
      <c r="G596" s="123" t="s">
        <v>192</v>
      </c>
      <c r="H596" s="63" t="s">
        <v>193</v>
      </c>
      <c r="I596" s="64"/>
      <c r="J596" s="63">
        <v>27.32</v>
      </c>
      <c r="K596" s="64"/>
      <c r="L596" s="63">
        <v>16.920000000000002</v>
      </c>
      <c r="M596" s="64"/>
      <c r="N596" s="63">
        <v>13.24</v>
      </c>
      <c r="O596" s="64"/>
      <c r="P596" s="63">
        <v>306.76</v>
      </c>
      <c r="Q596" s="64"/>
    </row>
    <row r="597" spans="1:20" x14ac:dyDescent="0.25">
      <c r="A597" s="70"/>
      <c r="B597" s="71"/>
      <c r="C597" s="71"/>
      <c r="D597" s="71"/>
      <c r="E597" s="71"/>
      <c r="F597" s="72"/>
      <c r="G597" s="124"/>
      <c r="H597" s="65"/>
      <c r="I597" s="66"/>
      <c r="J597" s="65"/>
      <c r="K597" s="66"/>
      <c r="L597" s="65"/>
      <c r="M597" s="66"/>
      <c r="N597" s="65"/>
      <c r="O597" s="66"/>
      <c r="P597" s="65"/>
      <c r="Q597" s="131"/>
      <c r="R597" s="52"/>
      <c r="S597" s="36"/>
      <c r="T597" s="36"/>
    </row>
    <row r="598" spans="1:20" ht="15.75" x14ac:dyDescent="0.25">
      <c r="A598" s="77" t="s">
        <v>386</v>
      </c>
      <c r="B598" s="78"/>
      <c r="C598" s="78"/>
      <c r="D598" s="78"/>
      <c r="E598" s="78"/>
      <c r="F598" s="79"/>
      <c r="G598" s="41" t="s">
        <v>391</v>
      </c>
      <c r="H598" s="106">
        <v>50</v>
      </c>
      <c r="I598" s="106"/>
      <c r="J598" s="73">
        <v>0.45</v>
      </c>
      <c r="K598" s="74"/>
      <c r="L598" s="73">
        <v>1.59</v>
      </c>
      <c r="M598" s="74"/>
      <c r="N598" s="73">
        <v>1.6</v>
      </c>
      <c r="O598" s="74"/>
      <c r="P598" s="73">
        <v>20.420000000000002</v>
      </c>
      <c r="Q598" s="83"/>
      <c r="R598" s="51"/>
      <c r="S598" s="35"/>
      <c r="T598" s="35"/>
    </row>
    <row r="599" spans="1:20" ht="15.75" x14ac:dyDescent="0.25">
      <c r="A599" s="77" t="s">
        <v>412</v>
      </c>
      <c r="B599" s="78"/>
      <c r="C599" s="78"/>
      <c r="D599" s="78"/>
      <c r="E599" s="78"/>
      <c r="F599" s="79"/>
      <c r="G599" s="55" t="s">
        <v>168</v>
      </c>
      <c r="H599" s="73">
        <v>40</v>
      </c>
      <c r="I599" s="74"/>
      <c r="J599" s="73">
        <v>0.67</v>
      </c>
      <c r="K599" s="74"/>
      <c r="L599" s="73">
        <v>1.86</v>
      </c>
      <c r="M599" s="74"/>
      <c r="N599" s="73">
        <v>4.5999999999999996</v>
      </c>
      <c r="O599" s="74"/>
      <c r="P599" s="73">
        <v>34.28</v>
      </c>
      <c r="Q599" s="83"/>
      <c r="R599" s="51"/>
      <c r="S599" s="35"/>
      <c r="T599" s="35"/>
    </row>
    <row r="600" spans="1:20" ht="15.75" x14ac:dyDescent="0.25">
      <c r="A600" s="77" t="s">
        <v>47</v>
      </c>
      <c r="B600" s="78"/>
      <c r="C600" s="78"/>
      <c r="D600" s="78"/>
      <c r="E600" s="78"/>
      <c r="F600" s="79"/>
      <c r="G600" s="33" t="s">
        <v>48</v>
      </c>
      <c r="H600" s="73">
        <v>200</v>
      </c>
      <c r="I600" s="74"/>
      <c r="J600" s="73">
        <v>0.05</v>
      </c>
      <c r="K600" s="74"/>
      <c r="L600" s="73">
        <v>0.01</v>
      </c>
      <c r="M600" s="74"/>
      <c r="N600" s="73">
        <v>0.77</v>
      </c>
      <c r="O600" s="74"/>
      <c r="P600" s="73">
        <v>3.01</v>
      </c>
      <c r="Q600" s="74"/>
    </row>
    <row r="601" spans="1:20" ht="15.75" x14ac:dyDescent="0.25">
      <c r="A601" s="88" t="s">
        <v>14</v>
      </c>
      <c r="B601" s="89"/>
      <c r="C601" s="89"/>
      <c r="D601" s="89"/>
      <c r="E601" s="89"/>
      <c r="F601" s="89"/>
      <c r="G601" s="89"/>
      <c r="H601" s="89"/>
      <c r="I601" s="90"/>
      <c r="J601" s="91">
        <f>+J593+J595+J596+K597+J598+J600+J599</f>
        <v>33.14</v>
      </c>
      <c r="K601" s="92"/>
      <c r="L601" s="91">
        <f>+L593+L595+L596+M597+L598+L600+L599</f>
        <v>24.01</v>
      </c>
      <c r="M601" s="92"/>
      <c r="N601" s="91">
        <f>+N593+N595+N596+O597+N598+N600+N599</f>
        <v>54.680000000000007</v>
      </c>
      <c r="O601" s="92"/>
      <c r="P601" s="91">
        <f>+P593+P595+P596+Q597+P598+P600+P599</f>
        <v>546.74</v>
      </c>
      <c r="Q601" s="92"/>
    </row>
    <row r="603" spans="1:20" ht="15.75" x14ac:dyDescent="0.25">
      <c r="G603" s="91" t="s">
        <v>353</v>
      </c>
      <c r="H603" s="98"/>
      <c r="I603" s="98"/>
      <c r="J603" s="92"/>
    </row>
    <row r="605" spans="1:20" ht="15.75" x14ac:dyDescent="0.25">
      <c r="A605" s="85" t="s">
        <v>1</v>
      </c>
      <c r="B605" s="86"/>
      <c r="C605" s="86"/>
      <c r="D605" s="86"/>
      <c r="E605" s="86"/>
      <c r="F605" s="86"/>
      <c r="G605" s="87" t="s">
        <v>2</v>
      </c>
      <c r="H605" s="87" t="s">
        <v>3</v>
      </c>
      <c r="I605" s="87"/>
      <c r="J605" s="87" t="s">
        <v>4</v>
      </c>
      <c r="K605" s="87"/>
      <c r="L605" s="87"/>
      <c r="M605" s="87"/>
      <c r="N605" s="87"/>
      <c r="O605" s="87"/>
      <c r="P605" s="99" t="s">
        <v>5</v>
      </c>
      <c r="Q605" s="100"/>
    </row>
    <row r="606" spans="1:20" ht="15.75" x14ac:dyDescent="0.25">
      <c r="A606" s="86"/>
      <c r="B606" s="86"/>
      <c r="C606" s="86"/>
      <c r="D606" s="86"/>
      <c r="E606" s="86"/>
      <c r="F606" s="86"/>
      <c r="G606" s="87"/>
      <c r="H606" s="87"/>
      <c r="I606" s="87"/>
      <c r="J606" s="84" t="s">
        <v>6</v>
      </c>
      <c r="K606" s="84"/>
      <c r="L606" s="84" t="s">
        <v>7</v>
      </c>
      <c r="M606" s="84"/>
      <c r="N606" s="84" t="s">
        <v>8</v>
      </c>
      <c r="O606" s="84"/>
      <c r="P606" s="101"/>
      <c r="Q606" s="102"/>
    </row>
    <row r="607" spans="1:20" ht="15.75" x14ac:dyDescent="0.25">
      <c r="A607" s="77" t="s">
        <v>194</v>
      </c>
      <c r="B607" s="78"/>
      <c r="C607" s="78"/>
      <c r="D607" s="78"/>
      <c r="E607" s="78"/>
      <c r="F607" s="79"/>
      <c r="G607" s="33" t="s">
        <v>195</v>
      </c>
      <c r="H607" s="73">
        <v>120</v>
      </c>
      <c r="I607" s="74"/>
      <c r="J607" s="73">
        <v>15.76</v>
      </c>
      <c r="K607" s="74"/>
      <c r="L607" s="73">
        <v>16.16</v>
      </c>
      <c r="M607" s="74"/>
      <c r="N607" s="73">
        <v>19.21</v>
      </c>
      <c r="O607" s="74"/>
      <c r="P607" s="73">
        <v>283.23</v>
      </c>
      <c r="Q607" s="83"/>
      <c r="R607" s="52"/>
      <c r="S607" s="36"/>
      <c r="T607" s="36"/>
    </row>
    <row r="608" spans="1:20" ht="15.75" x14ac:dyDescent="0.25">
      <c r="A608" s="77" t="s">
        <v>213</v>
      </c>
      <c r="B608" s="78"/>
      <c r="C608" s="78"/>
      <c r="D608" s="78"/>
      <c r="E608" s="78"/>
      <c r="F608" s="79"/>
      <c r="G608" s="43" t="s">
        <v>69</v>
      </c>
      <c r="H608" s="94" t="s">
        <v>171</v>
      </c>
      <c r="I608" s="95"/>
      <c r="J608" s="94" t="s">
        <v>392</v>
      </c>
      <c r="K608" s="95"/>
      <c r="L608" s="94" t="s">
        <v>197</v>
      </c>
      <c r="M608" s="95"/>
      <c r="N608" s="94" t="s">
        <v>392</v>
      </c>
      <c r="O608" s="95"/>
      <c r="P608" s="94" t="s">
        <v>393</v>
      </c>
      <c r="Q608" s="105"/>
      <c r="R608" s="51"/>
      <c r="S608" s="35"/>
      <c r="T608" s="35"/>
    </row>
    <row r="609" spans="1:20" ht="15.75" x14ac:dyDescent="0.25">
      <c r="A609" s="77" t="s">
        <v>143</v>
      </c>
      <c r="B609" s="78"/>
      <c r="C609" s="78"/>
      <c r="D609" s="78"/>
      <c r="E609" s="78"/>
      <c r="F609" s="79"/>
      <c r="G609" s="43" t="s">
        <v>144</v>
      </c>
      <c r="H609" s="94" t="s">
        <v>127</v>
      </c>
      <c r="I609" s="95"/>
      <c r="J609" s="94" t="s">
        <v>394</v>
      </c>
      <c r="K609" s="95"/>
      <c r="L609" s="94" t="s">
        <v>58</v>
      </c>
      <c r="M609" s="95"/>
      <c r="N609" s="94" t="s">
        <v>395</v>
      </c>
      <c r="O609" s="95"/>
      <c r="P609" s="94" t="s">
        <v>396</v>
      </c>
      <c r="Q609" s="105"/>
      <c r="R609" s="51"/>
      <c r="S609" s="35"/>
      <c r="T609" s="35"/>
    </row>
    <row r="610" spans="1:20" ht="15.75" x14ac:dyDescent="0.25">
      <c r="A610" s="77" t="s">
        <v>199</v>
      </c>
      <c r="B610" s="78"/>
      <c r="C610" s="78"/>
      <c r="D610" s="78"/>
      <c r="E610" s="78"/>
      <c r="F610" s="79"/>
      <c r="G610" s="33" t="s">
        <v>51</v>
      </c>
      <c r="H610" s="94" t="s">
        <v>56</v>
      </c>
      <c r="I610" s="95"/>
      <c r="J610" s="94" t="s">
        <v>58</v>
      </c>
      <c r="K610" s="95"/>
      <c r="L610" s="94" t="s">
        <v>58</v>
      </c>
      <c r="M610" s="95"/>
      <c r="N610" s="94" t="s">
        <v>58</v>
      </c>
      <c r="O610" s="95"/>
      <c r="P610" s="94" t="s">
        <v>58</v>
      </c>
      <c r="Q610" s="105"/>
      <c r="R610" s="52"/>
      <c r="S610" s="36"/>
      <c r="T610" s="36"/>
    </row>
    <row r="611" spans="1:20" ht="15.75" x14ac:dyDescent="0.25">
      <c r="A611" s="77" t="s">
        <v>345</v>
      </c>
      <c r="B611" s="78"/>
      <c r="C611" s="78"/>
      <c r="D611" s="78"/>
      <c r="E611" s="78"/>
      <c r="F611" s="79"/>
      <c r="G611" s="33" t="s">
        <v>13</v>
      </c>
      <c r="H611" s="94" t="s">
        <v>56</v>
      </c>
      <c r="I611" s="95"/>
      <c r="J611" s="94" t="s">
        <v>186</v>
      </c>
      <c r="K611" s="95"/>
      <c r="L611" s="94" t="s">
        <v>187</v>
      </c>
      <c r="M611" s="95"/>
      <c r="N611" s="94" t="s">
        <v>188</v>
      </c>
      <c r="O611" s="95"/>
      <c r="P611" s="94" t="s">
        <v>189</v>
      </c>
      <c r="Q611" s="105"/>
      <c r="R611" s="51"/>
      <c r="S611" s="35"/>
      <c r="T611" s="35"/>
    </row>
    <row r="612" spans="1:20" ht="15.75" x14ac:dyDescent="0.25">
      <c r="A612" s="88" t="s">
        <v>14</v>
      </c>
      <c r="B612" s="89"/>
      <c r="C612" s="89"/>
      <c r="D612" s="89"/>
      <c r="E612" s="89"/>
      <c r="F612" s="89"/>
      <c r="G612" s="89"/>
      <c r="H612" s="89"/>
      <c r="I612" s="90"/>
      <c r="J612" s="144">
        <f>+J607+J608+J610+J611+J609</f>
        <v>18.55</v>
      </c>
      <c r="K612" s="92"/>
      <c r="L612" s="144">
        <f>+L607+L608+L610+L611+L609</f>
        <v>17.32</v>
      </c>
      <c r="M612" s="92"/>
      <c r="N612" s="144">
        <f>+N607+N608+N610+N611+N609</f>
        <v>51.47</v>
      </c>
      <c r="O612" s="92"/>
      <c r="P612" s="144">
        <f>+P607+P608+P610+P611+P609</f>
        <v>422.74</v>
      </c>
      <c r="Q612" s="92"/>
    </row>
    <row r="613" spans="1:20" ht="15.75" x14ac:dyDescent="0.25">
      <c r="A613" s="88" t="s">
        <v>50</v>
      </c>
      <c r="B613" s="89"/>
      <c r="C613" s="89"/>
      <c r="D613" s="89"/>
      <c r="E613" s="89"/>
      <c r="F613" s="89"/>
      <c r="G613" s="89"/>
      <c r="H613" s="89"/>
      <c r="I613" s="90"/>
      <c r="J613" s="96">
        <f>+J601+J612+J587</f>
        <v>64.53</v>
      </c>
      <c r="K613" s="103"/>
      <c r="L613" s="96">
        <f>+L587+L601+L612</f>
        <v>52.54</v>
      </c>
      <c r="M613" s="103"/>
      <c r="N613" s="96">
        <f>+N587+N601+N612</f>
        <v>159.9</v>
      </c>
      <c r="O613" s="103"/>
      <c r="P613" s="96">
        <f>+P587+P601+P612</f>
        <v>1346.39</v>
      </c>
      <c r="Q613" s="103"/>
    </row>
    <row r="615" spans="1:20" x14ac:dyDescent="0.25">
      <c r="R615">
        <v>11</v>
      </c>
    </row>
    <row r="616" spans="1:20" ht="15.75" x14ac:dyDescent="0.25">
      <c r="A616" s="93" t="s">
        <v>27</v>
      </c>
      <c r="B616" s="93"/>
      <c r="C616" s="93"/>
      <c r="D616" s="93"/>
      <c r="E616" s="93"/>
      <c r="F616" s="93"/>
      <c r="G616" s="93"/>
      <c r="H616" s="93"/>
    </row>
    <row r="617" spans="1:20" ht="15.75" x14ac:dyDescent="0.25">
      <c r="A617" s="32"/>
      <c r="B617" s="32"/>
      <c r="C617" s="32"/>
      <c r="D617" s="32"/>
      <c r="E617" s="32"/>
      <c r="F617" s="32"/>
      <c r="G617" s="32"/>
      <c r="H617" s="32"/>
    </row>
    <row r="618" spans="1:20" ht="15.75" x14ac:dyDescent="0.25">
      <c r="A618" s="32"/>
      <c r="B618" s="32"/>
      <c r="C618" s="32"/>
      <c r="D618" s="32"/>
      <c r="E618" s="32"/>
      <c r="F618" s="32"/>
      <c r="G618" s="32"/>
      <c r="H618" s="32"/>
    </row>
    <row r="619" spans="1:20" ht="15.75" x14ac:dyDescent="0.25">
      <c r="A619" s="32"/>
      <c r="B619" s="32"/>
      <c r="C619" s="32"/>
      <c r="D619" s="32"/>
      <c r="E619" s="32"/>
      <c r="F619" s="32"/>
      <c r="G619" s="32"/>
      <c r="H619" s="32"/>
    </row>
    <row r="620" spans="1:20" ht="15.75" x14ac:dyDescent="0.25">
      <c r="A620" s="7"/>
      <c r="B620" s="7"/>
      <c r="C620" s="7"/>
      <c r="D620" s="7"/>
      <c r="E620" s="7"/>
      <c r="F620" s="7"/>
      <c r="G620" s="7"/>
    </row>
    <row r="621" spans="1:20" ht="15.75" x14ac:dyDescent="0.25">
      <c r="A621" s="24"/>
      <c r="B621" s="24"/>
      <c r="C621" s="24"/>
      <c r="D621" s="24"/>
      <c r="E621" s="24"/>
      <c r="F621" s="24"/>
      <c r="G621" s="24"/>
    </row>
    <row r="622" spans="1:20" ht="15.75" x14ac:dyDescent="0.25">
      <c r="A622" s="24"/>
      <c r="B622" s="24"/>
      <c r="C622" s="24"/>
      <c r="D622" s="24"/>
      <c r="E622" s="24"/>
      <c r="F622" s="24"/>
      <c r="G622" s="24"/>
    </row>
    <row r="623" spans="1:20" ht="15.75" x14ac:dyDescent="0.25">
      <c r="A623" s="24"/>
      <c r="B623" s="24"/>
      <c r="C623" s="24"/>
      <c r="D623" s="24"/>
      <c r="E623" s="24"/>
      <c r="F623" s="24"/>
      <c r="G623" s="24"/>
    </row>
    <row r="624" spans="1:20" ht="15.75" x14ac:dyDescent="0.25">
      <c r="A624" s="24"/>
      <c r="B624" s="24"/>
      <c r="C624" s="24"/>
      <c r="D624" s="24"/>
      <c r="E624" s="24"/>
      <c r="F624" s="24"/>
      <c r="G624" s="24"/>
    </row>
    <row r="625" spans="1:19" ht="15.75" x14ac:dyDescent="0.25">
      <c r="A625" s="47"/>
      <c r="B625" s="47"/>
      <c r="C625" s="47"/>
      <c r="D625" s="47"/>
      <c r="E625" s="47"/>
      <c r="F625" s="47"/>
      <c r="G625" s="47"/>
    </row>
    <row r="626" spans="1:19" ht="15.75" x14ac:dyDescent="0.25">
      <c r="A626" s="47"/>
      <c r="B626" s="47"/>
      <c r="C626" s="47"/>
      <c r="D626" s="47"/>
      <c r="E626" s="47"/>
      <c r="F626" s="47"/>
      <c r="G626" s="47"/>
    </row>
    <row r="627" spans="1:19" ht="15.75" x14ac:dyDescent="0.25">
      <c r="A627" s="47"/>
      <c r="B627" s="47"/>
      <c r="C627" s="47"/>
      <c r="D627" s="47"/>
      <c r="E627" s="47"/>
      <c r="F627" s="47"/>
      <c r="G627" s="47"/>
    </row>
    <row r="628" spans="1:19" ht="15.75" x14ac:dyDescent="0.25">
      <c r="A628" s="24"/>
      <c r="B628" s="24"/>
      <c r="C628" s="24"/>
      <c r="D628" s="24"/>
      <c r="E628" s="24"/>
      <c r="F628" s="24"/>
      <c r="G628" s="24"/>
    </row>
    <row r="629" spans="1:19" ht="15.75" x14ac:dyDescent="0.25">
      <c r="A629" s="24"/>
      <c r="B629" s="24"/>
      <c r="C629" s="24"/>
      <c r="D629" s="24"/>
      <c r="E629" s="24"/>
      <c r="F629" s="24"/>
      <c r="G629" s="24"/>
    </row>
    <row r="630" spans="1:19" ht="15.75" x14ac:dyDescent="0.25">
      <c r="H630" s="14"/>
      <c r="J630" s="15"/>
    </row>
    <row r="631" spans="1:19" ht="15.75" customHeight="1" x14ac:dyDescent="0.25">
      <c r="A631" s="118" t="s">
        <v>342</v>
      </c>
      <c r="B631" s="118"/>
      <c r="C631" s="118"/>
      <c r="D631" s="118"/>
      <c r="E631" s="118"/>
      <c r="H631" s="14"/>
      <c r="J631" s="15"/>
      <c r="P631" s="62" t="s">
        <v>453</v>
      </c>
      <c r="Q631" s="62"/>
      <c r="R631" s="62"/>
      <c r="S631" s="62"/>
    </row>
    <row r="632" spans="1:19" ht="15.75" x14ac:dyDescent="0.25">
      <c r="A632" s="118"/>
      <c r="B632" s="118"/>
      <c r="C632" s="118"/>
      <c r="D632" s="118"/>
      <c r="E632" s="118"/>
      <c r="H632" s="14"/>
      <c r="J632" s="15"/>
      <c r="P632" s="62"/>
      <c r="Q632" s="62"/>
      <c r="R632" s="62"/>
      <c r="S632" s="62"/>
    </row>
    <row r="633" spans="1:19" ht="15.75" x14ac:dyDescent="0.25">
      <c r="A633" s="118"/>
      <c r="B633" s="118"/>
      <c r="C633" s="118"/>
      <c r="D633" s="118"/>
      <c r="E633" s="118"/>
      <c r="H633" s="14"/>
      <c r="J633" s="15"/>
      <c r="P633" s="62"/>
      <c r="Q633" s="62"/>
      <c r="R633" s="62"/>
      <c r="S633" s="62"/>
    </row>
    <row r="634" spans="1:19" ht="15.75" x14ac:dyDescent="0.25">
      <c r="H634" s="14"/>
      <c r="J634" s="15"/>
      <c r="P634" s="62"/>
      <c r="Q634" s="62"/>
      <c r="R634" s="62"/>
      <c r="S634" s="62"/>
    </row>
    <row r="635" spans="1:19" ht="15.75" x14ac:dyDescent="0.25">
      <c r="A635" s="73" t="s">
        <v>200</v>
      </c>
      <c r="B635" s="83"/>
      <c r="C635" s="83"/>
      <c r="D635" s="74"/>
      <c r="H635" s="14"/>
      <c r="J635" s="15"/>
      <c r="P635" s="62"/>
      <c r="Q635" s="62"/>
      <c r="R635" s="62"/>
      <c r="S635" s="62"/>
    </row>
    <row r="636" spans="1:19" ht="15" customHeight="1" x14ac:dyDescent="0.25">
      <c r="P636" s="62"/>
      <c r="Q636" s="62"/>
      <c r="R636" s="62"/>
      <c r="S636" s="62"/>
    </row>
    <row r="637" spans="1:19" ht="15.75" x14ac:dyDescent="0.25">
      <c r="G637" s="91" t="s">
        <v>351</v>
      </c>
      <c r="H637" s="98"/>
      <c r="I637" s="98"/>
      <c r="J637" s="92"/>
      <c r="P637" s="62"/>
      <c r="Q637" s="62"/>
      <c r="R637" s="62"/>
      <c r="S637" s="62"/>
    </row>
    <row r="638" spans="1:19" ht="15.75" x14ac:dyDescent="0.25">
      <c r="A638" s="19"/>
      <c r="B638" s="19"/>
      <c r="C638" s="19"/>
      <c r="D638" s="19"/>
      <c r="P638" s="21"/>
      <c r="Q638" s="21"/>
      <c r="R638" s="21"/>
      <c r="S638" s="21"/>
    </row>
    <row r="639" spans="1:19" ht="15.75" customHeight="1" x14ac:dyDescent="0.25">
      <c r="A639" s="125" t="s">
        <v>1</v>
      </c>
      <c r="B639" s="155"/>
      <c r="C639" s="155"/>
      <c r="D639" s="155"/>
      <c r="E639" s="155"/>
      <c r="F639" s="126"/>
      <c r="G639" s="157" t="s">
        <v>2</v>
      </c>
      <c r="H639" s="159" t="s">
        <v>3</v>
      </c>
      <c r="I639" s="160"/>
      <c r="J639" s="163" t="s">
        <v>4</v>
      </c>
      <c r="K639" s="164"/>
      <c r="L639" s="164"/>
      <c r="M639" s="164"/>
      <c r="N639" s="164"/>
      <c r="O639" s="165"/>
      <c r="P639" s="125" t="s">
        <v>5</v>
      </c>
      <c r="Q639" s="126"/>
    </row>
    <row r="640" spans="1:19" ht="15.75" x14ac:dyDescent="0.25">
      <c r="A640" s="127"/>
      <c r="B640" s="156"/>
      <c r="C640" s="156"/>
      <c r="D640" s="156"/>
      <c r="E640" s="156"/>
      <c r="F640" s="128"/>
      <c r="G640" s="158"/>
      <c r="H640" s="161"/>
      <c r="I640" s="162"/>
      <c r="J640" s="144" t="s">
        <v>6</v>
      </c>
      <c r="K640" s="166"/>
      <c r="L640" s="144" t="s">
        <v>7</v>
      </c>
      <c r="M640" s="166"/>
      <c r="N640" s="144" t="s">
        <v>8</v>
      </c>
      <c r="O640" s="166"/>
      <c r="P640" s="127"/>
      <c r="Q640" s="128"/>
    </row>
    <row r="641" spans="1:20" ht="15.75" customHeight="1" x14ac:dyDescent="0.25">
      <c r="A641" s="132" t="s">
        <v>281</v>
      </c>
      <c r="B641" s="133"/>
      <c r="C641" s="133"/>
      <c r="D641" s="133"/>
      <c r="E641" s="133"/>
      <c r="F641" s="134"/>
      <c r="G641" s="138" t="s">
        <v>147</v>
      </c>
      <c r="H641" s="140" t="s">
        <v>56</v>
      </c>
      <c r="I641" s="141"/>
      <c r="J641" s="140" t="s">
        <v>282</v>
      </c>
      <c r="K641" s="141"/>
      <c r="L641" s="140" t="s">
        <v>283</v>
      </c>
      <c r="M641" s="141"/>
      <c r="N641" s="140" t="s">
        <v>406</v>
      </c>
      <c r="O641" s="141"/>
      <c r="P641" s="140" t="s">
        <v>407</v>
      </c>
      <c r="Q641" s="141"/>
    </row>
    <row r="642" spans="1:20" ht="15.75" customHeight="1" x14ac:dyDescent="0.25">
      <c r="A642" s="135"/>
      <c r="B642" s="136"/>
      <c r="C642" s="136"/>
      <c r="D642" s="136"/>
      <c r="E642" s="136"/>
      <c r="F642" s="137"/>
      <c r="G642" s="139"/>
      <c r="H642" s="110"/>
      <c r="I642" s="111"/>
      <c r="J642" s="110"/>
      <c r="K642" s="111"/>
      <c r="L642" s="110"/>
      <c r="M642" s="111"/>
      <c r="N642" s="110"/>
      <c r="O642" s="111"/>
      <c r="P642" s="110"/>
      <c r="Q642" s="111"/>
    </row>
    <row r="643" spans="1:20" ht="15.75" x14ac:dyDescent="0.25">
      <c r="A643" s="107" t="s">
        <v>346</v>
      </c>
      <c r="B643" s="108"/>
      <c r="C643" s="108"/>
      <c r="D643" s="108"/>
      <c r="E643" s="108"/>
      <c r="F643" s="109"/>
      <c r="G643" s="11" t="s">
        <v>347</v>
      </c>
      <c r="H643" s="94" t="s">
        <v>171</v>
      </c>
      <c r="I643" s="95"/>
      <c r="J643" s="94" t="s">
        <v>214</v>
      </c>
      <c r="K643" s="95"/>
      <c r="L643" s="94" t="s">
        <v>58</v>
      </c>
      <c r="M643" s="95"/>
      <c r="N643" s="94" t="s">
        <v>348</v>
      </c>
      <c r="O643" s="95"/>
      <c r="P643" s="94" t="s">
        <v>349</v>
      </c>
      <c r="Q643" s="95"/>
    </row>
    <row r="644" spans="1:20" ht="15.75" x14ac:dyDescent="0.25">
      <c r="A644" s="107" t="s">
        <v>125</v>
      </c>
      <c r="B644" s="108"/>
      <c r="C644" s="108"/>
      <c r="D644" s="108"/>
      <c r="E644" s="108"/>
      <c r="F644" s="109"/>
      <c r="G644" s="11" t="s">
        <v>126</v>
      </c>
      <c r="H644" s="94" t="s">
        <v>74</v>
      </c>
      <c r="I644" s="95"/>
      <c r="J644" s="94" t="s">
        <v>128</v>
      </c>
      <c r="K644" s="95"/>
      <c r="L644" s="94" t="s">
        <v>130</v>
      </c>
      <c r="M644" s="95"/>
      <c r="N644" s="94" t="s">
        <v>132</v>
      </c>
      <c r="O644" s="95"/>
      <c r="P644" s="94" t="s">
        <v>134</v>
      </c>
      <c r="Q644" s="95"/>
    </row>
    <row r="645" spans="1:20" ht="15.75" customHeight="1" x14ac:dyDescent="0.25">
      <c r="A645" s="112" t="s">
        <v>38</v>
      </c>
      <c r="B645" s="113"/>
      <c r="C645" s="113"/>
      <c r="D645" s="113"/>
      <c r="E645" s="113"/>
      <c r="F645" s="114"/>
      <c r="G645" s="11" t="s">
        <v>12</v>
      </c>
      <c r="H645" s="94" t="s">
        <v>56</v>
      </c>
      <c r="I645" s="95"/>
      <c r="J645" s="94" t="s">
        <v>58</v>
      </c>
      <c r="K645" s="95"/>
      <c r="L645" s="94" t="s">
        <v>58</v>
      </c>
      <c r="M645" s="95"/>
      <c r="N645" s="94" t="s">
        <v>58</v>
      </c>
      <c r="O645" s="95"/>
      <c r="P645" s="94" t="s">
        <v>58</v>
      </c>
      <c r="Q645" s="105"/>
      <c r="R645" s="51"/>
      <c r="S645" s="35"/>
      <c r="T645" s="35"/>
    </row>
    <row r="646" spans="1:20" ht="15.75" x14ac:dyDescent="0.25">
      <c r="A646" s="115" t="s">
        <v>14</v>
      </c>
      <c r="B646" s="116"/>
      <c r="C646" s="116"/>
      <c r="D646" s="116"/>
      <c r="E646" s="116"/>
      <c r="F646" s="116"/>
      <c r="G646" s="116"/>
      <c r="H646" s="116"/>
      <c r="I646" s="117"/>
      <c r="J646" s="96">
        <f>+J641+J644+J645+J643</f>
        <v>9.2200000000000006</v>
      </c>
      <c r="K646" s="103"/>
      <c r="L646" s="96">
        <f>+L641+L645+L644+L643</f>
        <v>7.07</v>
      </c>
      <c r="M646" s="103"/>
      <c r="N646" s="96">
        <f>+N641+N644+N645+N643</f>
        <v>53.480000000000004</v>
      </c>
      <c r="O646" s="103"/>
      <c r="P646" s="96">
        <f>+P641+P644+P645+P643</f>
        <v>306.33</v>
      </c>
      <c r="Q646" s="103"/>
    </row>
    <row r="648" spans="1:20" ht="15.75" x14ac:dyDescent="0.25">
      <c r="G648" s="91" t="s">
        <v>352</v>
      </c>
      <c r="H648" s="98"/>
      <c r="I648" s="98"/>
      <c r="J648" s="92"/>
    </row>
    <row r="650" spans="1:20" ht="15.75" customHeight="1" x14ac:dyDescent="0.25">
      <c r="A650" s="99" t="s">
        <v>1</v>
      </c>
      <c r="B650" s="143"/>
      <c r="C650" s="143"/>
      <c r="D650" s="143"/>
      <c r="E650" s="143"/>
      <c r="F650" s="100"/>
      <c r="G650" s="149" t="s">
        <v>2</v>
      </c>
      <c r="H650" s="151" t="s">
        <v>3</v>
      </c>
      <c r="I650" s="152"/>
      <c r="J650" s="146" t="s">
        <v>4</v>
      </c>
      <c r="K650" s="147"/>
      <c r="L650" s="147"/>
      <c r="M650" s="147"/>
      <c r="N650" s="147"/>
      <c r="O650" s="148"/>
      <c r="P650" s="99" t="s">
        <v>5</v>
      </c>
      <c r="Q650" s="100"/>
    </row>
    <row r="651" spans="1:20" ht="15.75" x14ac:dyDescent="0.25">
      <c r="A651" s="101"/>
      <c r="B651" s="142"/>
      <c r="C651" s="142"/>
      <c r="D651" s="142"/>
      <c r="E651" s="142"/>
      <c r="F651" s="102"/>
      <c r="G651" s="150"/>
      <c r="H651" s="153"/>
      <c r="I651" s="154"/>
      <c r="J651" s="91" t="s">
        <v>6</v>
      </c>
      <c r="K651" s="92"/>
      <c r="L651" s="91" t="s">
        <v>7</v>
      </c>
      <c r="M651" s="92"/>
      <c r="N651" s="91" t="s">
        <v>8</v>
      </c>
      <c r="O651" s="92"/>
      <c r="P651" s="101"/>
      <c r="Q651" s="102"/>
    </row>
    <row r="652" spans="1:20" ht="15.75" x14ac:dyDescent="0.25">
      <c r="A652" s="77" t="s">
        <v>201</v>
      </c>
      <c r="B652" s="78"/>
      <c r="C652" s="78"/>
      <c r="D652" s="78"/>
      <c r="E652" s="78"/>
      <c r="F652" s="79"/>
      <c r="G652" s="26" t="s">
        <v>202</v>
      </c>
      <c r="H652" s="73" t="s">
        <v>203</v>
      </c>
      <c r="I652" s="74"/>
      <c r="J652" s="73">
        <v>5.81</v>
      </c>
      <c r="K652" s="74"/>
      <c r="L652" s="73">
        <v>4.1500000000000004</v>
      </c>
      <c r="M652" s="74"/>
      <c r="N652" s="73">
        <v>14.29</v>
      </c>
      <c r="O652" s="74"/>
      <c r="P652" s="73">
        <v>107.65</v>
      </c>
      <c r="Q652" s="74"/>
    </row>
    <row r="653" spans="1:20" ht="15.75" x14ac:dyDescent="0.25">
      <c r="A653" s="77" t="s">
        <v>16</v>
      </c>
      <c r="B653" s="78"/>
      <c r="C653" s="78"/>
      <c r="D653" s="78"/>
      <c r="E653" s="78"/>
      <c r="F653" s="79"/>
      <c r="G653" s="26" t="s">
        <v>17</v>
      </c>
      <c r="H653" s="73">
        <v>35</v>
      </c>
      <c r="I653" s="74"/>
      <c r="J653" s="73">
        <v>2.31</v>
      </c>
      <c r="K653" s="74"/>
      <c r="L653" s="73">
        <v>0.45</v>
      </c>
      <c r="M653" s="74"/>
      <c r="N653" s="73">
        <v>16.87</v>
      </c>
      <c r="O653" s="74"/>
      <c r="P653" s="73">
        <v>78.05</v>
      </c>
      <c r="Q653" s="74"/>
    </row>
    <row r="654" spans="1:20" ht="15" customHeight="1" x14ac:dyDescent="0.25">
      <c r="A654" s="67" t="s">
        <v>205</v>
      </c>
      <c r="B654" s="68"/>
      <c r="C654" s="68"/>
      <c r="D654" s="68"/>
      <c r="E654" s="68"/>
      <c r="F654" s="69"/>
      <c r="G654" s="123" t="s">
        <v>204</v>
      </c>
      <c r="H654" s="63" t="s">
        <v>151</v>
      </c>
      <c r="I654" s="64"/>
      <c r="J654" s="63">
        <v>22.07</v>
      </c>
      <c r="K654" s="64"/>
      <c r="L654" s="63">
        <v>14.6</v>
      </c>
      <c r="M654" s="64"/>
      <c r="N654" s="63">
        <v>4.68</v>
      </c>
      <c r="O654" s="64"/>
      <c r="P654" s="63">
        <v>235.29</v>
      </c>
      <c r="Q654" s="64"/>
    </row>
    <row r="655" spans="1:20" ht="15" customHeight="1" x14ac:dyDescent="0.25">
      <c r="A655" s="70"/>
      <c r="B655" s="71"/>
      <c r="C655" s="71"/>
      <c r="D655" s="71"/>
      <c r="E655" s="71"/>
      <c r="F655" s="72"/>
      <c r="G655" s="124"/>
      <c r="H655" s="65"/>
      <c r="I655" s="66"/>
      <c r="J655" s="65"/>
      <c r="K655" s="66"/>
      <c r="L655" s="65"/>
      <c r="M655" s="66"/>
      <c r="N655" s="65"/>
      <c r="O655" s="66"/>
      <c r="P655" s="65"/>
      <c r="Q655" s="66"/>
    </row>
    <row r="656" spans="1:20" ht="15.75" x14ac:dyDescent="0.25">
      <c r="A656" s="77" t="s">
        <v>141</v>
      </c>
      <c r="B656" s="78"/>
      <c r="C656" s="78"/>
      <c r="D656" s="78"/>
      <c r="E656" s="78"/>
      <c r="F656" s="79"/>
      <c r="G656" s="26" t="s">
        <v>44</v>
      </c>
      <c r="H656" s="73">
        <v>60</v>
      </c>
      <c r="I656" s="74"/>
      <c r="J656" s="73">
        <v>1.33</v>
      </c>
      <c r="K656" s="74"/>
      <c r="L656" s="73">
        <v>0.06</v>
      </c>
      <c r="M656" s="74"/>
      <c r="N656" s="73">
        <v>11.38</v>
      </c>
      <c r="O656" s="74"/>
      <c r="P656" s="73">
        <v>50.44</v>
      </c>
      <c r="Q656" s="74"/>
    </row>
    <row r="657" spans="1:20" ht="15.75" x14ac:dyDescent="0.25">
      <c r="A657" s="77" t="s">
        <v>21</v>
      </c>
      <c r="B657" s="78"/>
      <c r="C657" s="78"/>
      <c r="D657" s="78"/>
      <c r="E657" s="78"/>
      <c r="F657" s="79"/>
      <c r="G657" s="26" t="s">
        <v>22</v>
      </c>
      <c r="H657" s="73">
        <v>30</v>
      </c>
      <c r="I657" s="74"/>
      <c r="J657" s="73">
        <v>0.24</v>
      </c>
      <c r="K657" s="74"/>
      <c r="L657" s="73">
        <v>0.06</v>
      </c>
      <c r="M657" s="74"/>
      <c r="N657" s="73">
        <v>0.69</v>
      </c>
      <c r="O657" s="74"/>
      <c r="P657" s="73">
        <v>3.3</v>
      </c>
      <c r="Q657" s="74"/>
    </row>
    <row r="658" spans="1:20" ht="15.75" x14ac:dyDescent="0.25">
      <c r="A658" s="77" t="s">
        <v>23</v>
      </c>
      <c r="B658" s="78"/>
      <c r="C658" s="78"/>
      <c r="D658" s="78"/>
      <c r="E658" s="78"/>
      <c r="F658" s="79"/>
      <c r="G658" s="55" t="s">
        <v>24</v>
      </c>
      <c r="H658" s="73">
        <v>20</v>
      </c>
      <c r="I658" s="74"/>
      <c r="J658" s="73">
        <v>0.2</v>
      </c>
      <c r="K658" s="74"/>
      <c r="L658" s="73">
        <v>0.04</v>
      </c>
      <c r="M658" s="74"/>
      <c r="N658" s="73">
        <v>0.82</v>
      </c>
      <c r="O658" s="74"/>
      <c r="P658" s="73">
        <v>3.4</v>
      </c>
      <c r="Q658" s="74"/>
    </row>
    <row r="659" spans="1:20" ht="15.75" x14ac:dyDescent="0.25">
      <c r="A659" s="77" t="s">
        <v>316</v>
      </c>
      <c r="B659" s="78"/>
      <c r="C659" s="78"/>
      <c r="D659" s="78"/>
      <c r="E659" s="78"/>
      <c r="F659" s="79"/>
      <c r="G659" s="26" t="s">
        <v>111</v>
      </c>
      <c r="H659" s="73">
        <v>150</v>
      </c>
      <c r="I659" s="74"/>
      <c r="J659" s="73">
        <v>0.75</v>
      </c>
      <c r="K659" s="74"/>
      <c r="L659" s="73">
        <v>0</v>
      </c>
      <c r="M659" s="74"/>
      <c r="N659" s="73">
        <v>13.05</v>
      </c>
      <c r="O659" s="74"/>
      <c r="P659" s="73">
        <v>78</v>
      </c>
      <c r="Q659" s="83"/>
      <c r="R659" s="51"/>
      <c r="S659" s="35"/>
      <c r="T659" s="35"/>
    </row>
    <row r="660" spans="1:20" ht="15.75" x14ac:dyDescent="0.25">
      <c r="A660" s="88" t="s">
        <v>14</v>
      </c>
      <c r="B660" s="89"/>
      <c r="C660" s="89"/>
      <c r="D660" s="89"/>
      <c r="E660" s="89"/>
      <c r="F660" s="89"/>
      <c r="G660" s="89"/>
      <c r="H660" s="89"/>
      <c r="I660" s="90"/>
      <c r="J660" s="91">
        <f>+J652+J653+J654+K655+J656+J659+J657+J658</f>
        <v>32.71</v>
      </c>
      <c r="K660" s="92"/>
      <c r="L660" s="91">
        <f>+L652+L653+L654+M655+L656+L659+L657+L658</f>
        <v>19.359999999999996</v>
      </c>
      <c r="M660" s="92"/>
      <c r="N660" s="91">
        <f>+N652+N653+N654+O655+N656+N659+N657+N658</f>
        <v>61.780000000000008</v>
      </c>
      <c r="O660" s="92"/>
      <c r="P660" s="91">
        <f>+P652+P653+P654+Q655+P656+P659+P657+P658</f>
        <v>556.13</v>
      </c>
      <c r="Q660" s="92"/>
    </row>
    <row r="662" spans="1:20" ht="15.75" x14ac:dyDescent="0.25">
      <c r="G662" s="91" t="s">
        <v>353</v>
      </c>
      <c r="H662" s="98"/>
      <c r="I662" s="98"/>
      <c r="J662" s="92"/>
    </row>
    <row r="664" spans="1:20" ht="15.75" customHeight="1" x14ac:dyDescent="0.25">
      <c r="A664" s="99" t="s">
        <v>1</v>
      </c>
      <c r="B664" s="143"/>
      <c r="C664" s="143"/>
      <c r="D664" s="143"/>
      <c r="E664" s="143"/>
      <c r="F664" s="100"/>
      <c r="G664" s="149" t="s">
        <v>2</v>
      </c>
      <c r="H664" s="151" t="s">
        <v>3</v>
      </c>
      <c r="I664" s="152"/>
      <c r="J664" s="146" t="s">
        <v>4</v>
      </c>
      <c r="K664" s="147"/>
      <c r="L664" s="147"/>
      <c r="M664" s="147"/>
      <c r="N664" s="147"/>
      <c r="O664" s="148"/>
      <c r="P664" s="99" t="s">
        <v>5</v>
      </c>
      <c r="Q664" s="100"/>
    </row>
    <row r="665" spans="1:20" ht="15.75" x14ac:dyDescent="0.25">
      <c r="A665" s="101"/>
      <c r="B665" s="142"/>
      <c r="C665" s="142"/>
      <c r="D665" s="142"/>
      <c r="E665" s="142"/>
      <c r="F665" s="102"/>
      <c r="G665" s="150"/>
      <c r="H665" s="153"/>
      <c r="I665" s="154"/>
      <c r="J665" s="91" t="s">
        <v>6</v>
      </c>
      <c r="K665" s="92"/>
      <c r="L665" s="91" t="s">
        <v>7</v>
      </c>
      <c r="M665" s="92"/>
      <c r="N665" s="91" t="s">
        <v>8</v>
      </c>
      <c r="O665" s="92"/>
      <c r="P665" s="101"/>
      <c r="Q665" s="102"/>
    </row>
    <row r="666" spans="1:20" ht="15.75" x14ac:dyDescent="0.25">
      <c r="A666" s="77" t="s">
        <v>207</v>
      </c>
      <c r="B666" s="78"/>
      <c r="C666" s="78"/>
      <c r="D666" s="78"/>
      <c r="E666" s="78"/>
      <c r="F666" s="79"/>
      <c r="G666" s="26" t="s">
        <v>208</v>
      </c>
      <c r="H666" s="73">
        <v>150</v>
      </c>
      <c r="I666" s="74"/>
      <c r="J666" s="73">
        <v>22.71</v>
      </c>
      <c r="K666" s="74"/>
      <c r="L666" s="73">
        <v>18.59</v>
      </c>
      <c r="M666" s="74"/>
      <c r="N666" s="73">
        <v>24.75</v>
      </c>
      <c r="O666" s="74"/>
      <c r="P666" s="73">
        <v>352.95</v>
      </c>
      <c r="Q666" s="74"/>
    </row>
    <row r="667" spans="1:20" ht="15.75" x14ac:dyDescent="0.25">
      <c r="A667" s="77" t="s">
        <v>143</v>
      </c>
      <c r="B667" s="78"/>
      <c r="C667" s="78"/>
      <c r="D667" s="78"/>
      <c r="E667" s="78"/>
      <c r="F667" s="79"/>
      <c r="G667" s="28" t="s">
        <v>144</v>
      </c>
      <c r="H667" s="94" t="s">
        <v>209</v>
      </c>
      <c r="I667" s="95"/>
      <c r="J667" s="94" t="s">
        <v>210</v>
      </c>
      <c r="K667" s="95"/>
      <c r="L667" s="94" t="s">
        <v>58</v>
      </c>
      <c r="M667" s="95"/>
      <c r="N667" s="94" t="s">
        <v>211</v>
      </c>
      <c r="O667" s="95"/>
      <c r="P667" s="94" t="s">
        <v>212</v>
      </c>
      <c r="Q667" s="95"/>
    </row>
    <row r="668" spans="1:20" ht="15.75" x14ac:dyDescent="0.25">
      <c r="A668" s="77" t="s">
        <v>213</v>
      </c>
      <c r="B668" s="78"/>
      <c r="C668" s="78"/>
      <c r="D668" s="78"/>
      <c r="E668" s="78"/>
      <c r="F668" s="79"/>
      <c r="G668" s="26" t="s">
        <v>69</v>
      </c>
      <c r="H668" s="94" t="s">
        <v>74</v>
      </c>
      <c r="I668" s="95"/>
      <c r="J668" s="94" t="s">
        <v>198</v>
      </c>
      <c r="K668" s="95"/>
      <c r="L668" s="94" t="s">
        <v>215</v>
      </c>
      <c r="M668" s="95"/>
      <c r="N668" s="94" t="s">
        <v>198</v>
      </c>
      <c r="O668" s="95"/>
      <c r="P668" s="94" t="s">
        <v>216</v>
      </c>
      <c r="Q668" s="95"/>
    </row>
    <row r="669" spans="1:20" ht="15.75" x14ac:dyDescent="0.25">
      <c r="A669" s="77" t="s">
        <v>345</v>
      </c>
      <c r="B669" s="78"/>
      <c r="C669" s="78"/>
      <c r="D669" s="78"/>
      <c r="E669" s="78"/>
      <c r="F669" s="79"/>
      <c r="G669" s="26" t="s">
        <v>13</v>
      </c>
      <c r="H669" s="94" t="s">
        <v>55</v>
      </c>
      <c r="I669" s="95"/>
      <c r="J669" s="94" t="s">
        <v>88</v>
      </c>
      <c r="K669" s="95"/>
      <c r="L669" s="94" t="s">
        <v>89</v>
      </c>
      <c r="M669" s="95"/>
      <c r="N669" s="94" t="s">
        <v>90</v>
      </c>
      <c r="O669" s="95"/>
      <c r="P669" s="94" t="s">
        <v>91</v>
      </c>
      <c r="Q669" s="105"/>
      <c r="R669" s="51"/>
      <c r="S669" s="35"/>
      <c r="T669" s="35"/>
    </row>
    <row r="670" spans="1:20" ht="15.75" x14ac:dyDescent="0.25">
      <c r="A670" s="77" t="s">
        <v>135</v>
      </c>
      <c r="B670" s="78"/>
      <c r="C670" s="78"/>
      <c r="D670" s="78"/>
      <c r="E670" s="78"/>
      <c r="F670" s="79"/>
      <c r="G670" s="26" t="s">
        <v>136</v>
      </c>
      <c r="H670" s="94" t="s">
        <v>56</v>
      </c>
      <c r="I670" s="95"/>
      <c r="J670" s="94" t="s">
        <v>58</v>
      </c>
      <c r="K670" s="95"/>
      <c r="L670" s="94" t="s">
        <v>58</v>
      </c>
      <c r="M670" s="95"/>
      <c r="N670" s="94" t="s">
        <v>58</v>
      </c>
      <c r="O670" s="95"/>
      <c r="P670" s="94" t="s">
        <v>58</v>
      </c>
      <c r="Q670" s="95"/>
    </row>
    <row r="671" spans="1:20" ht="15.75" x14ac:dyDescent="0.25">
      <c r="A671" s="88" t="s">
        <v>14</v>
      </c>
      <c r="B671" s="89"/>
      <c r="C671" s="89"/>
      <c r="D671" s="89"/>
      <c r="E671" s="89"/>
      <c r="F671" s="89"/>
      <c r="G671" s="89"/>
      <c r="H671" s="89"/>
      <c r="I671" s="90"/>
      <c r="J671" s="91">
        <f>+J666+J667+J668+J669</f>
        <v>24.840000000000003</v>
      </c>
      <c r="K671" s="92"/>
      <c r="L671" s="91">
        <f>+L666+L667+L668+L669</f>
        <v>19.41</v>
      </c>
      <c r="M671" s="92"/>
      <c r="N671" s="91">
        <f>+N666+N667+N668+N669</f>
        <v>52.040000000000006</v>
      </c>
      <c r="O671" s="92"/>
      <c r="P671" s="91">
        <f>+P666+P667+P668+P669</f>
        <v>466.62</v>
      </c>
      <c r="Q671" s="92"/>
    </row>
    <row r="672" spans="1:20" ht="15.75" x14ac:dyDescent="0.25">
      <c r="A672" s="88" t="s">
        <v>50</v>
      </c>
      <c r="B672" s="89"/>
      <c r="C672" s="89"/>
      <c r="D672" s="89"/>
      <c r="E672" s="89"/>
      <c r="F672" s="89"/>
      <c r="G672" s="89"/>
      <c r="H672" s="89"/>
      <c r="I672" s="90"/>
      <c r="J672" s="96">
        <f>+J660+J671+J646</f>
        <v>66.77000000000001</v>
      </c>
      <c r="K672" s="103"/>
      <c r="L672" s="96">
        <f>+L646+L660+L671</f>
        <v>45.839999999999996</v>
      </c>
      <c r="M672" s="103"/>
      <c r="N672" s="96">
        <f>+N646+N660+N671</f>
        <v>167.3</v>
      </c>
      <c r="O672" s="103"/>
      <c r="P672" s="96">
        <f>+P646+P660+P671</f>
        <v>1329.08</v>
      </c>
      <c r="Q672" s="103"/>
    </row>
    <row r="674" spans="1:19" x14ac:dyDescent="0.25">
      <c r="R674">
        <v>12</v>
      </c>
    </row>
    <row r="675" spans="1:19" ht="15.75" x14ac:dyDescent="0.25">
      <c r="A675" s="93" t="s">
        <v>27</v>
      </c>
      <c r="B675" s="93"/>
      <c r="C675" s="93"/>
      <c r="D675" s="93"/>
      <c r="E675" s="93"/>
      <c r="F675" s="93"/>
      <c r="G675" s="93"/>
      <c r="H675" s="93"/>
    </row>
    <row r="676" spans="1:19" ht="15.75" x14ac:dyDescent="0.25">
      <c r="A676" s="31"/>
      <c r="B676" s="31"/>
      <c r="C676" s="31"/>
      <c r="D676" s="31"/>
      <c r="E676" s="31"/>
      <c r="F676" s="31"/>
      <c r="G676" s="31"/>
      <c r="H676" s="31"/>
    </row>
    <row r="677" spans="1:19" ht="15.75" x14ac:dyDescent="0.25">
      <c r="A677" s="31"/>
      <c r="B677" s="31"/>
      <c r="C677" s="31"/>
      <c r="D677" s="31"/>
      <c r="E677" s="31"/>
      <c r="F677" s="31"/>
      <c r="G677" s="31"/>
      <c r="H677" s="31"/>
    </row>
    <row r="678" spans="1:19" ht="15.75" x14ac:dyDescent="0.25">
      <c r="A678" s="31"/>
      <c r="B678" s="31"/>
      <c r="C678" s="31"/>
      <c r="D678" s="31"/>
      <c r="E678" s="31"/>
      <c r="F678" s="31"/>
      <c r="G678" s="31"/>
      <c r="H678" s="31"/>
    </row>
    <row r="679" spans="1:19" ht="15.75" x14ac:dyDescent="0.25">
      <c r="A679" s="24"/>
      <c r="B679" s="24"/>
      <c r="C679" s="24"/>
      <c r="D679" s="24"/>
      <c r="E679" s="24"/>
      <c r="F679" s="24"/>
      <c r="G679" s="24"/>
      <c r="H679" s="24"/>
    </row>
    <row r="680" spans="1:19" ht="15.75" x14ac:dyDescent="0.25">
      <c r="A680" s="32"/>
      <c r="B680" s="32"/>
      <c r="C680" s="32"/>
      <c r="D680" s="32"/>
      <c r="E680" s="32"/>
      <c r="F680" s="32"/>
      <c r="G680" s="32"/>
      <c r="H680" s="32"/>
    </row>
    <row r="681" spans="1:19" ht="15.75" x14ac:dyDescent="0.25">
      <c r="A681" s="32"/>
      <c r="B681" s="32"/>
      <c r="C681" s="32"/>
      <c r="D681" s="32"/>
      <c r="E681" s="32"/>
      <c r="F681" s="32"/>
      <c r="G681" s="32"/>
      <c r="H681" s="32"/>
    </row>
    <row r="682" spans="1:19" ht="15.75" x14ac:dyDescent="0.25">
      <c r="A682" s="47"/>
      <c r="B682" s="47"/>
      <c r="C682" s="47"/>
      <c r="D682" s="47"/>
      <c r="E682" s="47"/>
      <c r="F682" s="47"/>
      <c r="G682" s="47"/>
      <c r="H682" s="47"/>
    </row>
    <row r="683" spans="1:19" ht="15.75" x14ac:dyDescent="0.25">
      <c r="A683" s="47"/>
      <c r="B683" s="47"/>
      <c r="C683" s="47"/>
      <c r="D683" s="47"/>
      <c r="E683" s="47"/>
      <c r="F683" s="47"/>
      <c r="G683" s="47"/>
      <c r="H683" s="47"/>
    </row>
    <row r="684" spans="1:19" ht="15.75" x14ac:dyDescent="0.25">
      <c r="A684" s="47"/>
      <c r="B684" s="47"/>
      <c r="C684" s="47"/>
      <c r="D684" s="47"/>
      <c r="E684" s="47"/>
      <c r="F684" s="47"/>
      <c r="G684" s="47"/>
      <c r="H684" s="47"/>
    </row>
    <row r="685" spans="1:19" ht="15.75" x14ac:dyDescent="0.25">
      <c r="A685" s="32"/>
      <c r="B685" s="32"/>
      <c r="C685" s="32"/>
      <c r="D685" s="32"/>
      <c r="E685" s="32"/>
      <c r="F685" s="32"/>
      <c r="G685" s="32"/>
      <c r="H685" s="32"/>
    </row>
    <row r="686" spans="1:19" ht="15.75" x14ac:dyDescent="0.25">
      <c r="A686" s="47"/>
      <c r="B686" s="47"/>
      <c r="C686" s="47"/>
      <c r="D686" s="47"/>
      <c r="E686" s="47"/>
      <c r="F686" s="47"/>
      <c r="G686" s="47"/>
      <c r="H686" s="47"/>
    </row>
    <row r="687" spans="1:19" ht="15.75" x14ac:dyDescent="0.25">
      <c r="H687" s="14"/>
      <c r="J687" s="15"/>
    </row>
    <row r="688" spans="1:19" ht="15.75" customHeight="1" x14ac:dyDescent="0.25">
      <c r="A688" s="118" t="s">
        <v>342</v>
      </c>
      <c r="B688" s="119"/>
      <c r="C688" s="119"/>
      <c r="D688" s="119"/>
      <c r="E688" s="119"/>
      <c r="H688" s="14"/>
      <c r="J688" s="15"/>
      <c r="P688" s="62" t="s">
        <v>454</v>
      </c>
      <c r="Q688" s="62"/>
      <c r="R688" s="62"/>
      <c r="S688" s="21"/>
    </row>
    <row r="689" spans="1:20" ht="15.75" x14ac:dyDescent="0.25">
      <c r="A689" s="119"/>
      <c r="B689" s="119"/>
      <c r="C689" s="119"/>
      <c r="D689" s="119"/>
      <c r="E689" s="119"/>
      <c r="H689" s="14"/>
      <c r="J689" s="15"/>
      <c r="P689" s="62"/>
      <c r="Q689" s="62"/>
      <c r="R689" s="62"/>
      <c r="S689" s="21"/>
    </row>
    <row r="690" spans="1:20" ht="15.75" x14ac:dyDescent="0.25">
      <c r="A690" s="119"/>
      <c r="B690" s="119"/>
      <c r="C690" s="119"/>
      <c r="D690" s="119"/>
      <c r="E690" s="119"/>
      <c r="H690" s="14"/>
      <c r="J690" s="15"/>
      <c r="P690" s="62"/>
      <c r="Q690" s="62"/>
      <c r="R690" s="62"/>
      <c r="S690" s="21"/>
    </row>
    <row r="691" spans="1:20" ht="15.75" x14ac:dyDescent="0.25">
      <c r="H691" s="14"/>
      <c r="J691" s="15"/>
      <c r="P691" s="62"/>
      <c r="Q691" s="62"/>
      <c r="R691" s="62"/>
      <c r="S691" s="21"/>
    </row>
    <row r="692" spans="1:20" ht="15.75" x14ac:dyDescent="0.25">
      <c r="H692" s="14"/>
      <c r="J692" s="15"/>
      <c r="P692" s="62"/>
      <c r="Q692" s="62"/>
      <c r="R692" s="62"/>
      <c r="S692" s="21"/>
    </row>
    <row r="693" spans="1:20" ht="15.75" x14ac:dyDescent="0.25">
      <c r="A693" s="106" t="s">
        <v>221</v>
      </c>
      <c r="B693" s="106"/>
      <c r="C693" s="106"/>
      <c r="D693" s="106"/>
      <c r="P693" s="62"/>
      <c r="Q693" s="62"/>
      <c r="R693" s="62"/>
      <c r="S693" s="21"/>
    </row>
    <row r="694" spans="1:20" ht="15" customHeight="1" x14ac:dyDescent="0.25">
      <c r="G694" s="84" t="s">
        <v>351</v>
      </c>
      <c r="H694" s="84"/>
      <c r="I694" s="84"/>
      <c r="J694" s="84"/>
      <c r="P694" s="21"/>
      <c r="Q694" s="21"/>
      <c r="R694" s="21"/>
      <c r="S694" s="21"/>
    </row>
    <row r="695" spans="1:20" ht="15" customHeight="1" x14ac:dyDescent="0.25">
      <c r="P695" s="21"/>
      <c r="Q695" s="21"/>
      <c r="R695" s="21"/>
      <c r="S695" s="21"/>
    </row>
    <row r="696" spans="1:20" ht="15.75" x14ac:dyDescent="0.25">
      <c r="A696" s="120" t="s">
        <v>1</v>
      </c>
      <c r="B696" s="121"/>
      <c r="C696" s="121"/>
      <c r="D696" s="121"/>
      <c r="E696" s="121"/>
      <c r="F696" s="121"/>
      <c r="G696" s="122" t="s">
        <v>2</v>
      </c>
      <c r="H696" s="122" t="s">
        <v>3</v>
      </c>
      <c r="I696" s="122"/>
      <c r="J696" s="122" t="s">
        <v>4</v>
      </c>
      <c r="K696" s="122"/>
      <c r="L696" s="122"/>
      <c r="M696" s="122"/>
      <c r="N696" s="122"/>
      <c r="O696" s="122"/>
      <c r="P696" s="125" t="s">
        <v>5</v>
      </c>
      <c r="Q696" s="126"/>
    </row>
    <row r="697" spans="1:20" ht="15.75" x14ac:dyDescent="0.25">
      <c r="A697" s="121"/>
      <c r="B697" s="121"/>
      <c r="C697" s="121"/>
      <c r="D697" s="121"/>
      <c r="E697" s="121"/>
      <c r="F697" s="121"/>
      <c r="G697" s="122"/>
      <c r="H697" s="122"/>
      <c r="I697" s="122"/>
      <c r="J697" s="129" t="s">
        <v>6</v>
      </c>
      <c r="K697" s="129"/>
      <c r="L697" s="129" t="s">
        <v>7</v>
      </c>
      <c r="M697" s="129"/>
      <c r="N697" s="129" t="s">
        <v>8</v>
      </c>
      <c r="O697" s="129"/>
      <c r="P697" s="127"/>
      <c r="Q697" s="128"/>
    </row>
    <row r="698" spans="1:20" ht="15.75" x14ac:dyDescent="0.25">
      <c r="A698" s="107" t="s">
        <v>222</v>
      </c>
      <c r="B698" s="108"/>
      <c r="C698" s="108"/>
      <c r="D698" s="108"/>
      <c r="E698" s="108"/>
      <c r="F698" s="109"/>
      <c r="G698" s="2" t="s">
        <v>223</v>
      </c>
      <c r="H698" s="94" t="s">
        <v>56</v>
      </c>
      <c r="I698" s="95"/>
      <c r="J698" s="94" t="s">
        <v>382</v>
      </c>
      <c r="K698" s="95"/>
      <c r="L698" s="94" t="s">
        <v>383</v>
      </c>
      <c r="M698" s="95"/>
      <c r="N698" s="94" t="s">
        <v>384</v>
      </c>
      <c r="O698" s="95"/>
      <c r="P698" s="94" t="s">
        <v>385</v>
      </c>
      <c r="Q698" s="105"/>
      <c r="R698" s="51"/>
      <c r="S698" s="35"/>
      <c r="T698" s="35"/>
    </row>
    <row r="699" spans="1:20" ht="15.75" x14ac:dyDescent="0.25">
      <c r="A699" s="107" t="s">
        <v>346</v>
      </c>
      <c r="B699" s="108"/>
      <c r="C699" s="108"/>
      <c r="D699" s="108"/>
      <c r="E699" s="108"/>
      <c r="F699" s="109"/>
      <c r="G699" s="11" t="s">
        <v>347</v>
      </c>
      <c r="H699" s="110" t="s">
        <v>171</v>
      </c>
      <c r="I699" s="111"/>
      <c r="J699" s="94" t="s">
        <v>214</v>
      </c>
      <c r="K699" s="95"/>
      <c r="L699" s="94" t="s">
        <v>58</v>
      </c>
      <c r="M699" s="95"/>
      <c r="N699" s="94" t="s">
        <v>348</v>
      </c>
      <c r="O699" s="95"/>
      <c r="P699" s="94" t="s">
        <v>349</v>
      </c>
      <c r="Q699" s="95"/>
    </row>
    <row r="700" spans="1:20" ht="15.75" x14ac:dyDescent="0.25">
      <c r="A700" s="112" t="s">
        <v>72</v>
      </c>
      <c r="B700" s="113"/>
      <c r="C700" s="113"/>
      <c r="D700" s="113"/>
      <c r="E700" s="113"/>
      <c r="F700" s="114"/>
      <c r="G700" s="11" t="s">
        <v>73</v>
      </c>
      <c r="H700" s="94" t="s">
        <v>74</v>
      </c>
      <c r="I700" s="95"/>
      <c r="J700" s="94" t="s">
        <v>75</v>
      </c>
      <c r="K700" s="95"/>
      <c r="L700" s="94" t="s">
        <v>76</v>
      </c>
      <c r="M700" s="95"/>
      <c r="N700" s="94" t="s">
        <v>77</v>
      </c>
      <c r="O700" s="95"/>
      <c r="P700" s="94" t="s">
        <v>78</v>
      </c>
      <c r="Q700" s="95"/>
    </row>
    <row r="701" spans="1:20" ht="15.75" x14ac:dyDescent="0.25">
      <c r="A701" s="112" t="s">
        <v>199</v>
      </c>
      <c r="B701" s="113"/>
      <c r="C701" s="113"/>
      <c r="D701" s="113"/>
      <c r="E701" s="113"/>
      <c r="F701" s="114"/>
      <c r="G701" s="2" t="s">
        <v>51</v>
      </c>
      <c r="H701" s="94" t="s">
        <v>56</v>
      </c>
      <c r="I701" s="95"/>
      <c r="J701" s="94" t="s">
        <v>58</v>
      </c>
      <c r="K701" s="95"/>
      <c r="L701" s="94" t="s">
        <v>58</v>
      </c>
      <c r="M701" s="95"/>
      <c r="N701" s="94" t="s">
        <v>58</v>
      </c>
      <c r="O701" s="95"/>
      <c r="P701" s="94" t="s">
        <v>58</v>
      </c>
      <c r="Q701" s="95"/>
    </row>
    <row r="702" spans="1:20" ht="15.75" x14ac:dyDescent="0.25">
      <c r="A702" s="115" t="s">
        <v>14</v>
      </c>
      <c r="B702" s="116"/>
      <c r="C702" s="116"/>
      <c r="D702" s="116"/>
      <c r="E702" s="116"/>
      <c r="F702" s="116"/>
      <c r="G702" s="116"/>
      <c r="H702" s="116"/>
      <c r="I702" s="117"/>
      <c r="J702" s="96">
        <f>+J698+J699+J700</f>
        <v>11.98</v>
      </c>
      <c r="K702" s="103"/>
      <c r="L702" s="96">
        <f>+L698+L700+L699</f>
        <v>6.74</v>
      </c>
      <c r="M702" s="103"/>
      <c r="N702" s="96">
        <f>+N698+N699+N700</f>
        <v>39.020000000000003</v>
      </c>
      <c r="O702" s="103"/>
      <c r="P702" s="96">
        <f>+P698+P699+P700</f>
        <v>249.26000000000002</v>
      </c>
      <c r="Q702" s="103"/>
    </row>
    <row r="704" spans="1:20" ht="15.75" x14ac:dyDescent="0.25">
      <c r="G704" s="84" t="s">
        <v>352</v>
      </c>
      <c r="H704" s="84"/>
      <c r="I704" s="84"/>
      <c r="J704" s="84"/>
    </row>
    <row r="706" spans="1:20" ht="15.75" x14ac:dyDescent="0.25">
      <c r="A706" s="85" t="s">
        <v>1</v>
      </c>
      <c r="B706" s="86"/>
      <c r="C706" s="86"/>
      <c r="D706" s="86"/>
      <c r="E706" s="86"/>
      <c r="F706" s="86"/>
      <c r="G706" s="87" t="s">
        <v>2</v>
      </c>
      <c r="H706" s="87" t="s">
        <v>3</v>
      </c>
      <c r="I706" s="87"/>
      <c r="J706" s="87" t="s">
        <v>4</v>
      </c>
      <c r="K706" s="87"/>
      <c r="L706" s="87"/>
      <c r="M706" s="87"/>
      <c r="N706" s="87"/>
      <c r="O706" s="87"/>
      <c r="P706" s="99" t="s">
        <v>5</v>
      </c>
      <c r="Q706" s="100"/>
    </row>
    <row r="707" spans="1:20" ht="15.75" x14ac:dyDescent="0.25">
      <c r="A707" s="86"/>
      <c r="B707" s="86"/>
      <c r="C707" s="86"/>
      <c r="D707" s="86"/>
      <c r="E707" s="86"/>
      <c r="F707" s="86"/>
      <c r="G707" s="87"/>
      <c r="H707" s="87"/>
      <c r="I707" s="87"/>
      <c r="J707" s="84" t="s">
        <v>6</v>
      </c>
      <c r="K707" s="84"/>
      <c r="L707" s="84" t="s">
        <v>7</v>
      </c>
      <c r="M707" s="84"/>
      <c r="N707" s="84" t="s">
        <v>8</v>
      </c>
      <c r="O707" s="84"/>
      <c r="P707" s="101"/>
      <c r="Q707" s="102"/>
    </row>
    <row r="708" spans="1:20" ht="15.75" x14ac:dyDescent="0.25">
      <c r="A708" s="77" t="s">
        <v>224</v>
      </c>
      <c r="B708" s="78"/>
      <c r="C708" s="78"/>
      <c r="D708" s="78"/>
      <c r="E708" s="78"/>
      <c r="F708" s="79"/>
      <c r="G708" s="26" t="s">
        <v>225</v>
      </c>
      <c r="H708" s="73">
        <v>150</v>
      </c>
      <c r="I708" s="74"/>
      <c r="J708" s="73">
        <v>4.42</v>
      </c>
      <c r="K708" s="74"/>
      <c r="L708" s="73">
        <v>3.3</v>
      </c>
      <c r="M708" s="74"/>
      <c r="N708" s="73">
        <v>19.82</v>
      </c>
      <c r="O708" s="74"/>
      <c r="P708" s="73">
        <v>115.15</v>
      </c>
      <c r="Q708" s="74"/>
    </row>
    <row r="709" spans="1:20" ht="15.75" x14ac:dyDescent="0.25">
      <c r="A709" s="77" t="s">
        <v>115</v>
      </c>
      <c r="B709" s="78"/>
      <c r="C709" s="78"/>
      <c r="D709" s="78"/>
      <c r="E709" s="78"/>
      <c r="F709" s="79"/>
      <c r="G709" s="26" t="s">
        <v>116</v>
      </c>
      <c r="H709" s="73">
        <v>35</v>
      </c>
      <c r="I709" s="74"/>
      <c r="J709" s="73">
        <v>2.56</v>
      </c>
      <c r="K709" s="74"/>
      <c r="L709" s="73">
        <v>0.74</v>
      </c>
      <c r="M709" s="74"/>
      <c r="N709" s="73">
        <v>15.4</v>
      </c>
      <c r="O709" s="74"/>
      <c r="P709" s="73">
        <v>83.65</v>
      </c>
      <c r="Q709" s="74"/>
    </row>
    <row r="710" spans="1:20" ht="15.75" x14ac:dyDescent="0.25">
      <c r="A710" s="67" t="s">
        <v>313</v>
      </c>
      <c r="B710" s="68"/>
      <c r="C710" s="68"/>
      <c r="D710" s="68"/>
      <c r="E710" s="68"/>
      <c r="F710" s="69"/>
      <c r="G710" s="27" t="s">
        <v>314</v>
      </c>
      <c r="H710" s="63">
        <v>70</v>
      </c>
      <c r="I710" s="64"/>
      <c r="J710" s="73">
        <v>19.079999999999998</v>
      </c>
      <c r="K710" s="74"/>
      <c r="L710" s="73">
        <v>9.39</v>
      </c>
      <c r="M710" s="74"/>
      <c r="N710" s="73">
        <v>7.34</v>
      </c>
      <c r="O710" s="74"/>
      <c r="P710" s="73">
        <v>175.54</v>
      </c>
      <c r="Q710" s="74"/>
    </row>
    <row r="711" spans="1:20" ht="15.75" x14ac:dyDescent="0.25">
      <c r="A711" s="80" t="s">
        <v>97</v>
      </c>
      <c r="B711" s="81"/>
      <c r="C711" s="81"/>
      <c r="D711" s="81"/>
      <c r="E711" s="81"/>
      <c r="F711" s="82"/>
      <c r="G711" s="39" t="s">
        <v>98</v>
      </c>
      <c r="H711" s="73">
        <v>60</v>
      </c>
      <c r="I711" s="74"/>
      <c r="J711" s="73">
        <v>3.67</v>
      </c>
      <c r="K711" s="74"/>
      <c r="L711" s="73">
        <v>3.4</v>
      </c>
      <c r="M711" s="74"/>
      <c r="N711" s="73">
        <v>20.22</v>
      </c>
      <c r="O711" s="74"/>
      <c r="P711" s="73">
        <v>124.02</v>
      </c>
      <c r="Q711" s="83"/>
      <c r="R711" s="51"/>
      <c r="S711" s="35"/>
      <c r="T711" s="35"/>
    </row>
    <row r="712" spans="1:20" ht="15.75" x14ac:dyDescent="0.25">
      <c r="A712" s="77" t="s">
        <v>412</v>
      </c>
      <c r="B712" s="78"/>
      <c r="C712" s="78"/>
      <c r="D712" s="78"/>
      <c r="E712" s="78"/>
      <c r="F712" s="79"/>
      <c r="G712" s="26" t="s">
        <v>168</v>
      </c>
      <c r="H712" s="106">
        <v>50</v>
      </c>
      <c r="I712" s="106"/>
      <c r="J712" s="73">
        <v>0.84</v>
      </c>
      <c r="K712" s="74"/>
      <c r="L712" s="73">
        <v>2.3199999999999998</v>
      </c>
      <c r="M712" s="74"/>
      <c r="N712" s="73">
        <v>5.74</v>
      </c>
      <c r="O712" s="74"/>
      <c r="P712" s="73">
        <v>42.79</v>
      </c>
      <c r="Q712" s="83"/>
      <c r="R712" s="52"/>
      <c r="S712" s="36"/>
      <c r="T712" s="36"/>
    </row>
    <row r="713" spans="1:20" ht="15.75" x14ac:dyDescent="0.25">
      <c r="A713" s="77" t="s">
        <v>389</v>
      </c>
      <c r="B713" s="78"/>
      <c r="C713" s="78"/>
      <c r="D713" s="78"/>
      <c r="E713" s="78"/>
      <c r="F713" s="79"/>
      <c r="G713" s="48" t="s">
        <v>315</v>
      </c>
      <c r="H713" s="73">
        <v>30</v>
      </c>
      <c r="I713" s="74"/>
      <c r="J713" s="73">
        <v>0.3</v>
      </c>
      <c r="K713" s="74"/>
      <c r="L713" s="73">
        <v>1.45</v>
      </c>
      <c r="M713" s="74"/>
      <c r="N713" s="73">
        <v>2.64</v>
      </c>
      <c r="O713" s="74"/>
      <c r="P713" s="73">
        <v>21.78</v>
      </c>
      <c r="Q713" s="83"/>
      <c r="R713" s="51"/>
      <c r="S713" s="35"/>
      <c r="T713" s="35"/>
    </row>
    <row r="714" spans="1:20" ht="15.75" x14ac:dyDescent="0.25">
      <c r="A714" s="77" t="s">
        <v>21</v>
      </c>
      <c r="B714" s="78"/>
      <c r="C714" s="78"/>
      <c r="D714" s="78"/>
      <c r="E714" s="78"/>
      <c r="F714" s="79"/>
      <c r="G714" s="55" t="s">
        <v>22</v>
      </c>
      <c r="H714" s="73">
        <v>20</v>
      </c>
      <c r="I714" s="74"/>
      <c r="J714" s="73">
        <v>0.16</v>
      </c>
      <c r="K714" s="74"/>
      <c r="L714" s="73">
        <v>0.04</v>
      </c>
      <c r="M714" s="74"/>
      <c r="N714" s="73">
        <v>0.46</v>
      </c>
      <c r="O714" s="74"/>
      <c r="P714" s="73">
        <v>2.2000000000000002</v>
      </c>
      <c r="Q714" s="74"/>
      <c r="R714" s="35"/>
      <c r="S714" s="35"/>
      <c r="T714" s="35"/>
    </row>
    <row r="715" spans="1:20" ht="15.75" x14ac:dyDescent="0.25">
      <c r="A715" s="77" t="s">
        <v>226</v>
      </c>
      <c r="B715" s="78"/>
      <c r="C715" s="78"/>
      <c r="D715" s="78"/>
      <c r="E715" s="78"/>
      <c r="F715" s="79"/>
      <c r="G715" s="26" t="s">
        <v>48</v>
      </c>
      <c r="H715" s="73">
        <v>200</v>
      </c>
      <c r="I715" s="74"/>
      <c r="J715" s="73">
        <v>0.05</v>
      </c>
      <c r="K715" s="74"/>
      <c r="L715" s="73">
        <v>0.01</v>
      </c>
      <c r="M715" s="74"/>
      <c r="N715" s="73">
        <v>0.77</v>
      </c>
      <c r="O715" s="74"/>
      <c r="P715" s="73">
        <v>3.01</v>
      </c>
      <c r="Q715" s="74"/>
    </row>
    <row r="716" spans="1:20" ht="15.75" x14ac:dyDescent="0.25">
      <c r="A716" s="88" t="s">
        <v>14</v>
      </c>
      <c r="B716" s="89"/>
      <c r="C716" s="89"/>
      <c r="D716" s="89"/>
      <c r="E716" s="89"/>
      <c r="F716" s="89"/>
      <c r="G716" s="89"/>
      <c r="H716" s="89"/>
      <c r="I716" s="90"/>
      <c r="J716" s="91">
        <f>+J708+J709+J710+J712+J715+J711+J713+J714</f>
        <v>31.08</v>
      </c>
      <c r="K716" s="92"/>
      <c r="L716" s="91">
        <f>+L708+L709+L710+L712+L715+L711+L713+L714</f>
        <v>20.65</v>
      </c>
      <c r="M716" s="92"/>
      <c r="N716" s="91">
        <f>+N708+N709+N710+N712+N715+N711+N713+N714</f>
        <v>72.39</v>
      </c>
      <c r="O716" s="92"/>
      <c r="P716" s="91">
        <f>+P708+P709+P710+P712+P715+P711+P713+P714</f>
        <v>568.1400000000001</v>
      </c>
      <c r="Q716" s="92"/>
    </row>
    <row r="718" spans="1:20" ht="15.75" x14ac:dyDescent="0.25">
      <c r="G718" s="91" t="s">
        <v>353</v>
      </c>
      <c r="H718" s="98"/>
      <c r="I718" s="98"/>
      <c r="J718" s="92"/>
    </row>
    <row r="720" spans="1:20" ht="15.75" x14ac:dyDescent="0.25">
      <c r="A720" s="85" t="s">
        <v>1</v>
      </c>
      <c r="B720" s="86"/>
      <c r="C720" s="86"/>
      <c r="D720" s="86"/>
      <c r="E720" s="86"/>
      <c r="F720" s="86"/>
      <c r="G720" s="87" t="s">
        <v>2</v>
      </c>
      <c r="H720" s="87" t="s">
        <v>3</v>
      </c>
      <c r="I720" s="87"/>
      <c r="J720" s="87" t="s">
        <v>4</v>
      </c>
      <c r="K720" s="87"/>
      <c r="L720" s="87"/>
      <c r="M720" s="87"/>
      <c r="N720" s="87"/>
      <c r="O720" s="87"/>
      <c r="P720" s="99" t="s">
        <v>5</v>
      </c>
      <c r="Q720" s="100"/>
    </row>
    <row r="721" spans="1:20" ht="15.75" x14ac:dyDescent="0.25">
      <c r="A721" s="86"/>
      <c r="B721" s="86"/>
      <c r="C721" s="86"/>
      <c r="D721" s="86"/>
      <c r="E721" s="86"/>
      <c r="F721" s="86"/>
      <c r="G721" s="87"/>
      <c r="H721" s="87"/>
      <c r="I721" s="87"/>
      <c r="J721" s="84" t="s">
        <v>6</v>
      </c>
      <c r="K721" s="84"/>
      <c r="L721" s="84" t="s">
        <v>7</v>
      </c>
      <c r="M721" s="84"/>
      <c r="N721" s="84" t="s">
        <v>8</v>
      </c>
      <c r="O721" s="84"/>
      <c r="P721" s="101"/>
      <c r="Q721" s="102"/>
    </row>
    <row r="722" spans="1:20" ht="15.75" x14ac:dyDescent="0.25">
      <c r="A722" s="77" t="s">
        <v>67</v>
      </c>
      <c r="B722" s="78"/>
      <c r="C722" s="78"/>
      <c r="D722" s="78"/>
      <c r="E722" s="78"/>
      <c r="F722" s="79"/>
      <c r="G722" s="26" t="s">
        <v>68</v>
      </c>
      <c r="H722" s="73">
        <v>150</v>
      </c>
      <c r="I722" s="74"/>
      <c r="J722" s="73">
        <v>22.07</v>
      </c>
      <c r="K722" s="74"/>
      <c r="L722" s="73">
        <v>9.91</v>
      </c>
      <c r="M722" s="74"/>
      <c r="N722" s="73">
        <v>45.11</v>
      </c>
      <c r="O722" s="74"/>
      <c r="P722" s="73">
        <v>349.58</v>
      </c>
      <c r="Q722" s="74"/>
    </row>
    <row r="723" spans="1:20" ht="15.75" x14ac:dyDescent="0.25">
      <c r="A723" s="77" t="s">
        <v>213</v>
      </c>
      <c r="B723" s="78"/>
      <c r="C723" s="78"/>
      <c r="D723" s="78"/>
      <c r="E723" s="78"/>
      <c r="F723" s="79"/>
      <c r="G723" s="45" t="s">
        <v>69</v>
      </c>
      <c r="H723" s="94" t="s">
        <v>171</v>
      </c>
      <c r="I723" s="95"/>
      <c r="J723" s="94" t="s">
        <v>392</v>
      </c>
      <c r="K723" s="95"/>
      <c r="L723" s="94" t="s">
        <v>197</v>
      </c>
      <c r="M723" s="95"/>
      <c r="N723" s="94" t="s">
        <v>392</v>
      </c>
      <c r="O723" s="95"/>
      <c r="P723" s="94" t="s">
        <v>393</v>
      </c>
      <c r="Q723" s="105"/>
      <c r="R723" s="51"/>
      <c r="S723" s="35"/>
      <c r="T723" s="35"/>
    </row>
    <row r="724" spans="1:20" ht="15.75" x14ac:dyDescent="0.25">
      <c r="A724" s="77" t="s">
        <v>143</v>
      </c>
      <c r="B724" s="78"/>
      <c r="C724" s="78"/>
      <c r="D724" s="78"/>
      <c r="E724" s="78"/>
      <c r="F724" s="79"/>
      <c r="G724" s="28" t="s">
        <v>347</v>
      </c>
      <c r="H724" s="94" t="s">
        <v>74</v>
      </c>
      <c r="I724" s="95"/>
      <c r="J724" s="94" t="s">
        <v>423</v>
      </c>
      <c r="K724" s="95"/>
      <c r="L724" s="94" t="s">
        <v>58</v>
      </c>
      <c r="M724" s="95"/>
      <c r="N724" s="94" t="s">
        <v>424</v>
      </c>
      <c r="O724" s="95"/>
      <c r="P724" s="94" t="s">
        <v>425</v>
      </c>
      <c r="Q724" s="105"/>
      <c r="R724" s="51"/>
      <c r="S724" s="35"/>
      <c r="T724" s="35"/>
    </row>
    <row r="725" spans="1:20" ht="15.75" x14ac:dyDescent="0.25">
      <c r="A725" s="77" t="s">
        <v>152</v>
      </c>
      <c r="B725" s="78"/>
      <c r="C725" s="78"/>
      <c r="D725" s="78"/>
      <c r="E725" s="78"/>
      <c r="F725" s="79"/>
      <c r="G725" s="26" t="s">
        <v>227</v>
      </c>
      <c r="H725" s="94" t="s">
        <v>341</v>
      </c>
      <c r="I725" s="95"/>
      <c r="J725" s="94" t="s">
        <v>228</v>
      </c>
      <c r="K725" s="95"/>
      <c r="L725" s="94" t="s">
        <v>149</v>
      </c>
      <c r="M725" s="95"/>
      <c r="N725" s="94" t="s">
        <v>229</v>
      </c>
      <c r="O725" s="95"/>
      <c r="P725" s="94" t="s">
        <v>230</v>
      </c>
      <c r="Q725" s="105"/>
      <c r="R725" s="52"/>
      <c r="S725" s="36"/>
      <c r="T725" s="36"/>
    </row>
    <row r="726" spans="1:20" ht="15.75" x14ac:dyDescent="0.25">
      <c r="A726" s="77" t="s">
        <v>38</v>
      </c>
      <c r="B726" s="78"/>
      <c r="C726" s="78"/>
      <c r="D726" s="78"/>
      <c r="E726" s="78"/>
      <c r="F726" s="79"/>
      <c r="G726" s="26" t="s">
        <v>12</v>
      </c>
      <c r="H726" s="94" t="s">
        <v>56</v>
      </c>
      <c r="I726" s="95"/>
      <c r="J726" s="94" t="s">
        <v>58</v>
      </c>
      <c r="K726" s="95"/>
      <c r="L726" s="94" t="s">
        <v>58</v>
      </c>
      <c r="M726" s="95"/>
      <c r="N726" s="94" t="s">
        <v>58</v>
      </c>
      <c r="O726" s="95"/>
      <c r="P726" s="94" t="s">
        <v>58</v>
      </c>
      <c r="Q726" s="95"/>
    </row>
    <row r="727" spans="1:20" ht="15.75" x14ac:dyDescent="0.25">
      <c r="A727" s="77" t="s">
        <v>345</v>
      </c>
      <c r="B727" s="78"/>
      <c r="C727" s="78"/>
      <c r="D727" s="78"/>
      <c r="E727" s="78"/>
      <c r="F727" s="79"/>
      <c r="G727" s="26" t="s">
        <v>13</v>
      </c>
      <c r="H727" s="94" t="s">
        <v>397</v>
      </c>
      <c r="I727" s="95"/>
      <c r="J727" s="94" t="s">
        <v>377</v>
      </c>
      <c r="K727" s="95"/>
      <c r="L727" s="94" t="s">
        <v>398</v>
      </c>
      <c r="M727" s="95"/>
      <c r="N727" s="94" t="s">
        <v>399</v>
      </c>
      <c r="O727" s="95"/>
      <c r="P727" s="94" t="s">
        <v>400</v>
      </c>
      <c r="Q727" s="95"/>
      <c r="R727" s="36"/>
      <c r="S727" s="36"/>
      <c r="T727" s="36"/>
    </row>
    <row r="728" spans="1:20" ht="15.75" customHeight="1" x14ac:dyDescent="0.25">
      <c r="A728" s="88" t="s">
        <v>14</v>
      </c>
      <c r="B728" s="89"/>
      <c r="C728" s="89"/>
      <c r="D728" s="89"/>
      <c r="E728" s="89"/>
      <c r="F728" s="89"/>
      <c r="G728" s="89"/>
      <c r="H728" s="89"/>
      <c r="I728" s="90"/>
      <c r="J728" s="96">
        <f>+J722+J723+J725+J726+J727+J724</f>
        <v>25.22</v>
      </c>
      <c r="K728" s="97"/>
      <c r="L728" s="96">
        <f>+L722+L723+L725+L726+L727+L724</f>
        <v>11.08</v>
      </c>
      <c r="M728" s="97"/>
      <c r="N728" s="96">
        <f>+N722+N723+N725+N726+N727+N724</f>
        <v>88.09</v>
      </c>
      <c r="O728" s="97"/>
      <c r="P728" s="96">
        <f>+P722+P723+P725+P726+P727+P724</f>
        <v>534.42999999999995</v>
      </c>
      <c r="Q728" s="97"/>
      <c r="R728" s="35"/>
      <c r="S728" s="35"/>
      <c r="T728" s="35"/>
    </row>
    <row r="729" spans="1:20" ht="15.75" x14ac:dyDescent="0.25">
      <c r="A729" s="88" t="s">
        <v>50</v>
      </c>
      <c r="B729" s="89"/>
      <c r="C729" s="89"/>
      <c r="D729" s="89"/>
      <c r="E729" s="89"/>
      <c r="F729" s="89"/>
      <c r="G729" s="89"/>
      <c r="H729" s="89"/>
      <c r="I729" s="90"/>
      <c r="J729" s="96">
        <f>+J716+J728+J702</f>
        <v>68.28</v>
      </c>
      <c r="K729" s="103"/>
      <c r="L729" s="96">
        <f>+L702+L716+L728</f>
        <v>38.47</v>
      </c>
      <c r="M729" s="104"/>
      <c r="N729" s="96">
        <f>+N702+N716+N728</f>
        <v>199.5</v>
      </c>
      <c r="O729" s="104"/>
      <c r="P729" s="96">
        <f>+P702+P716+P728</f>
        <v>1351.83</v>
      </c>
      <c r="Q729" s="104"/>
      <c r="R729" s="35"/>
      <c r="S729" s="35"/>
      <c r="T729" s="35"/>
    </row>
    <row r="730" spans="1:20" ht="15.7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9"/>
      <c r="K730" s="9"/>
      <c r="L730" s="9"/>
      <c r="M730" s="9"/>
      <c r="N730" s="9"/>
      <c r="O730" s="9"/>
      <c r="P730" s="9"/>
      <c r="Q730" s="9"/>
      <c r="R730" s="36"/>
      <c r="S730" s="36"/>
      <c r="T730" s="36"/>
    </row>
    <row r="731" spans="1:20" ht="15.75" x14ac:dyDescent="0.25">
      <c r="A731" s="93" t="s">
        <v>27</v>
      </c>
      <c r="B731" s="93"/>
      <c r="C731" s="93"/>
      <c r="D731" s="93"/>
      <c r="E731" s="93"/>
      <c r="F731" s="93"/>
      <c r="G731" s="93"/>
      <c r="H731" s="93"/>
      <c r="I731" s="8"/>
      <c r="J731" s="9"/>
      <c r="K731" s="9"/>
      <c r="L731" s="9"/>
      <c r="M731" s="9"/>
      <c r="N731" s="9"/>
      <c r="O731" s="9"/>
      <c r="P731" s="9"/>
      <c r="Q731" s="9"/>
      <c r="R731">
        <v>13</v>
      </c>
    </row>
    <row r="732" spans="1:20" ht="15.75" x14ac:dyDescent="0.25">
      <c r="A732" s="31"/>
      <c r="B732" s="31"/>
      <c r="C732" s="31"/>
      <c r="D732" s="31"/>
      <c r="E732" s="31"/>
      <c r="F732" s="31"/>
      <c r="G732" s="31"/>
      <c r="H732" s="31"/>
      <c r="I732" s="8"/>
      <c r="J732" s="9"/>
      <c r="K732" s="9"/>
      <c r="L732" s="9"/>
    </row>
    <row r="733" spans="1:20" ht="15.75" x14ac:dyDescent="0.25">
      <c r="A733" s="31"/>
      <c r="B733" s="31"/>
      <c r="C733" s="31"/>
      <c r="D733" s="31"/>
      <c r="E733" s="31"/>
      <c r="F733" s="31"/>
      <c r="G733" s="31"/>
      <c r="H733" s="31"/>
      <c r="I733" s="8"/>
      <c r="J733" s="9"/>
      <c r="K733" s="9"/>
      <c r="L733" s="9"/>
    </row>
    <row r="734" spans="1:20" ht="15.75" x14ac:dyDescent="0.25">
      <c r="A734" s="31"/>
      <c r="B734" s="31"/>
      <c r="C734" s="31"/>
      <c r="D734" s="31"/>
      <c r="E734" s="31"/>
      <c r="F734" s="31"/>
      <c r="G734" s="31"/>
      <c r="H734" s="31"/>
      <c r="I734" s="8"/>
      <c r="J734" s="9"/>
      <c r="K734" s="9"/>
      <c r="L734" s="9"/>
    </row>
    <row r="735" spans="1:20" ht="15.75" x14ac:dyDescent="0.25">
      <c r="A735" s="31"/>
      <c r="B735" s="31"/>
      <c r="C735" s="31"/>
      <c r="D735" s="31"/>
      <c r="E735" s="31"/>
      <c r="F735" s="31"/>
      <c r="G735" s="31"/>
      <c r="H735" s="31"/>
      <c r="I735" s="8"/>
      <c r="J735" s="9"/>
      <c r="K735" s="9"/>
      <c r="L735" s="9"/>
    </row>
    <row r="736" spans="1:20" ht="15.75" x14ac:dyDescent="0.25">
      <c r="A736" s="25"/>
      <c r="B736" s="25"/>
      <c r="C736" s="25"/>
      <c r="D736" s="25"/>
      <c r="E736" s="25"/>
      <c r="F736" s="25"/>
      <c r="G736" s="25"/>
      <c r="H736" s="25"/>
      <c r="I736" s="8"/>
      <c r="J736" s="9"/>
      <c r="K736" s="9"/>
      <c r="L736" s="9"/>
    </row>
    <row r="737" spans="1:19" ht="15.75" x14ac:dyDescent="0.25">
      <c r="A737" s="31"/>
      <c r="B737" s="31"/>
      <c r="C737" s="31"/>
      <c r="D737" s="31"/>
      <c r="E737" s="31"/>
      <c r="F737" s="31"/>
      <c r="G737" s="31"/>
      <c r="H737" s="31"/>
      <c r="I737" s="8"/>
      <c r="J737" s="9"/>
      <c r="K737" s="9"/>
      <c r="L737" s="9"/>
    </row>
    <row r="738" spans="1:19" ht="15.75" x14ac:dyDescent="0.25">
      <c r="A738" s="49"/>
      <c r="B738" s="49"/>
      <c r="C738" s="49"/>
      <c r="D738" s="49"/>
      <c r="E738" s="49"/>
      <c r="F738" s="49"/>
      <c r="G738" s="49"/>
      <c r="H738" s="49"/>
      <c r="I738" s="8"/>
      <c r="J738" s="9"/>
      <c r="K738" s="9"/>
      <c r="L738" s="9"/>
    </row>
    <row r="739" spans="1:19" ht="15.75" x14ac:dyDescent="0.25">
      <c r="A739" s="49"/>
      <c r="B739" s="49"/>
      <c r="C739" s="49"/>
      <c r="D739" s="49"/>
      <c r="E739" s="49"/>
      <c r="F739" s="49"/>
      <c r="G739" s="49"/>
      <c r="H739" s="49"/>
      <c r="I739" s="8"/>
      <c r="J739" s="9"/>
      <c r="K739" s="9"/>
      <c r="L739" s="9"/>
    </row>
    <row r="740" spans="1:19" ht="15.75" x14ac:dyDescent="0.25">
      <c r="A740" s="49"/>
      <c r="B740" s="49"/>
      <c r="C740" s="49"/>
      <c r="D740" s="49"/>
      <c r="E740" s="49"/>
      <c r="F740" s="49"/>
      <c r="G740" s="49"/>
      <c r="H740" s="49"/>
      <c r="I740" s="8"/>
      <c r="J740" s="9"/>
      <c r="K740" s="9"/>
      <c r="L740" s="9"/>
    </row>
    <row r="741" spans="1:19" ht="15.75" x14ac:dyDescent="0.25">
      <c r="A741" s="49"/>
      <c r="B741" s="49"/>
      <c r="C741" s="49"/>
      <c r="D741" s="49"/>
      <c r="E741" s="49"/>
      <c r="F741" s="49"/>
      <c r="G741" s="49"/>
      <c r="H741" s="49"/>
      <c r="I741" s="8"/>
      <c r="J741" s="9"/>
      <c r="K741" s="9"/>
      <c r="L741" s="9"/>
    </row>
    <row r="742" spans="1:19" ht="15.75" x14ac:dyDescent="0.25">
      <c r="A742" s="31"/>
      <c r="B742" s="31"/>
      <c r="C742" s="31"/>
      <c r="D742" s="31"/>
      <c r="E742" s="31"/>
      <c r="F742" s="31"/>
      <c r="G742" s="31"/>
      <c r="H742" s="31"/>
      <c r="I742" s="8"/>
      <c r="J742" s="9"/>
      <c r="K742" s="9"/>
      <c r="L742" s="9"/>
    </row>
    <row r="743" spans="1:19" ht="15.75" x14ac:dyDescent="0.25">
      <c r="A743" s="49"/>
      <c r="B743" s="49"/>
      <c r="C743" s="49"/>
      <c r="D743" s="49"/>
      <c r="E743" s="49"/>
      <c r="F743" s="49"/>
      <c r="G743" s="49"/>
      <c r="H743" s="49"/>
      <c r="I743" s="8"/>
      <c r="J743" s="9"/>
      <c r="K743" s="9"/>
      <c r="L743" s="9"/>
      <c r="M743" s="9"/>
    </row>
    <row r="744" spans="1:19" ht="15.75" x14ac:dyDescent="0.25">
      <c r="A744" s="24"/>
      <c r="B744" s="24"/>
      <c r="C744" s="24"/>
      <c r="D744" s="24"/>
      <c r="E744" s="24"/>
      <c r="F744" s="24"/>
      <c r="G744" s="24"/>
      <c r="H744" s="24"/>
      <c r="I744" s="8"/>
      <c r="J744" s="9"/>
      <c r="K744" s="9"/>
      <c r="L744" s="9"/>
      <c r="M744" s="9"/>
    </row>
    <row r="745" spans="1:19" ht="15.75" customHeight="1" x14ac:dyDescent="0.25">
      <c r="A745" s="118" t="s">
        <v>342</v>
      </c>
      <c r="B745" s="119"/>
      <c r="C745" s="119"/>
      <c r="D745" s="119"/>
      <c r="E745" s="119"/>
      <c r="H745" s="14"/>
      <c r="J745" s="15"/>
      <c r="P745" s="62" t="s">
        <v>455</v>
      </c>
      <c r="Q745" s="62"/>
      <c r="R745" s="62"/>
      <c r="S745" s="62"/>
    </row>
    <row r="746" spans="1:19" ht="15.75" x14ac:dyDescent="0.25">
      <c r="A746" s="119"/>
      <c r="B746" s="119"/>
      <c r="C746" s="119"/>
      <c r="D746" s="119"/>
      <c r="E746" s="119"/>
      <c r="H746" s="14"/>
      <c r="J746" s="15"/>
      <c r="P746" s="62"/>
      <c r="Q746" s="62"/>
      <c r="R746" s="62"/>
      <c r="S746" s="62"/>
    </row>
    <row r="747" spans="1:19" ht="15.75" x14ac:dyDescent="0.25">
      <c r="A747" s="119"/>
      <c r="B747" s="119"/>
      <c r="C747" s="119"/>
      <c r="D747" s="119"/>
      <c r="E747" s="119"/>
      <c r="H747" s="14"/>
      <c r="J747" s="15"/>
      <c r="P747" s="62"/>
      <c r="Q747" s="62"/>
      <c r="R747" s="62"/>
      <c r="S747" s="62"/>
    </row>
    <row r="748" spans="1:19" ht="15.75" x14ac:dyDescent="0.25">
      <c r="H748" s="14"/>
      <c r="J748" s="15"/>
      <c r="P748" s="62"/>
      <c r="Q748" s="62"/>
      <c r="R748" s="62"/>
      <c r="S748" s="62"/>
    </row>
    <row r="749" spans="1:19" ht="15.75" x14ac:dyDescent="0.25">
      <c r="H749" s="14"/>
      <c r="J749" s="15"/>
      <c r="P749" s="62"/>
      <c r="Q749" s="62"/>
      <c r="R749" s="62"/>
      <c r="S749" s="62"/>
    </row>
    <row r="750" spans="1:19" ht="15.75" x14ac:dyDescent="0.25">
      <c r="A750" s="106" t="s">
        <v>231</v>
      </c>
      <c r="B750" s="106"/>
      <c r="C750" s="106"/>
      <c r="D750" s="106"/>
      <c r="P750" s="62"/>
      <c r="Q750" s="62"/>
      <c r="R750" s="62"/>
      <c r="S750" s="62"/>
    </row>
    <row r="751" spans="1:19" ht="15.75" x14ac:dyDescent="0.25">
      <c r="A751" s="19"/>
      <c r="B751" s="19"/>
      <c r="C751" s="19"/>
      <c r="D751" s="19"/>
      <c r="P751" s="21"/>
      <c r="Q751" s="21"/>
      <c r="R751" s="21"/>
      <c r="S751" s="21"/>
    </row>
    <row r="752" spans="1:19" ht="15.75" x14ac:dyDescent="0.25">
      <c r="G752" s="84" t="s">
        <v>351</v>
      </c>
      <c r="H752" s="84"/>
      <c r="I752" s="84"/>
      <c r="J752" s="84"/>
      <c r="P752" s="21"/>
      <c r="Q752" s="21"/>
      <c r="R752" s="21"/>
      <c r="S752" s="21"/>
    </row>
    <row r="754" spans="1:20" ht="15.75" x14ac:dyDescent="0.25">
      <c r="A754" s="120" t="s">
        <v>1</v>
      </c>
      <c r="B754" s="121"/>
      <c r="C754" s="121"/>
      <c r="D754" s="121"/>
      <c r="E754" s="121"/>
      <c r="F754" s="121"/>
      <c r="G754" s="122" t="s">
        <v>2</v>
      </c>
      <c r="H754" s="122" t="s">
        <v>3</v>
      </c>
      <c r="I754" s="122"/>
      <c r="J754" s="122" t="s">
        <v>4</v>
      </c>
      <c r="K754" s="122"/>
      <c r="L754" s="122"/>
      <c r="M754" s="122"/>
      <c r="N754" s="122"/>
      <c r="O754" s="122"/>
      <c r="P754" s="125" t="s">
        <v>5</v>
      </c>
      <c r="Q754" s="126"/>
    </row>
    <row r="755" spans="1:20" ht="15.75" x14ac:dyDescent="0.25">
      <c r="A755" s="121"/>
      <c r="B755" s="121"/>
      <c r="C755" s="121"/>
      <c r="D755" s="121"/>
      <c r="E755" s="121"/>
      <c r="F755" s="121"/>
      <c r="G755" s="122"/>
      <c r="H755" s="122"/>
      <c r="I755" s="122"/>
      <c r="J755" s="129" t="s">
        <v>6</v>
      </c>
      <c r="K755" s="129"/>
      <c r="L755" s="129" t="s">
        <v>7</v>
      </c>
      <c r="M755" s="129"/>
      <c r="N755" s="129" t="s">
        <v>8</v>
      </c>
      <c r="O755" s="129"/>
      <c r="P755" s="127"/>
      <c r="Q755" s="128"/>
    </row>
    <row r="756" spans="1:20" ht="15.75" x14ac:dyDescent="0.25">
      <c r="A756" s="107" t="s">
        <v>79</v>
      </c>
      <c r="B756" s="108"/>
      <c r="C756" s="108"/>
      <c r="D756" s="108"/>
      <c r="E756" s="108"/>
      <c r="F756" s="109"/>
      <c r="G756" s="2" t="s">
        <v>80</v>
      </c>
      <c r="H756" s="94" t="s">
        <v>56</v>
      </c>
      <c r="I756" s="95"/>
      <c r="J756" s="94" t="s">
        <v>293</v>
      </c>
      <c r="K756" s="95"/>
      <c r="L756" s="94" t="s">
        <v>294</v>
      </c>
      <c r="M756" s="95"/>
      <c r="N756" s="94" t="s">
        <v>295</v>
      </c>
      <c r="O756" s="95"/>
      <c r="P756" s="94" t="s">
        <v>296</v>
      </c>
      <c r="Q756" s="95"/>
    </row>
    <row r="757" spans="1:20" ht="15.75" x14ac:dyDescent="0.25">
      <c r="A757" s="107" t="s">
        <v>346</v>
      </c>
      <c r="B757" s="108"/>
      <c r="C757" s="108"/>
      <c r="D757" s="108"/>
      <c r="E757" s="108"/>
      <c r="F757" s="109"/>
      <c r="G757" s="11" t="s">
        <v>347</v>
      </c>
      <c r="H757" s="94" t="s">
        <v>171</v>
      </c>
      <c r="I757" s="95"/>
      <c r="J757" s="94" t="s">
        <v>214</v>
      </c>
      <c r="K757" s="95"/>
      <c r="L757" s="94" t="s">
        <v>58</v>
      </c>
      <c r="M757" s="95"/>
      <c r="N757" s="94" t="s">
        <v>348</v>
      </c>
      <c r="O757" s="95"/>
      <c r="P757" s="94" t="s">
        <v>349</v>
      </c>
      <c r="Q757" s="95"/>
    </row>
    <row r="758" spans="1:20" x14ac:dyDescent="0.25">
      <c r="A758" s="132" t="s">
        <v>328</v>
      </c>
      <c r="B758" s="133"/>
      <c r="C758" s="133"/>
      <c r="D758" s="133"/>
      <c r="E758" s="133"/>
      <c r="F758" s="134"/>
      <c r="G758" s="138" t="s">
        <v>329</v>
      </c>
      <c r="H758" s="140" t="s">
        <v>368</v>
      </c>
      <c r="I758" s="141"/>
      <c r="J758" s="140" t="s">
        <v>369</v>
      </c>
      <c r="K758" s="141"/>
      <c r="L758" s="140" t="s">
        <v>370</v>
      </c>
      <c r="M758" s="141"/>
      <c r="N758" s="140" t="s">
        <v>371</v>
      </c>
      <c r="O758" s="141"/>
      <c r="P758" s="140" t="s">
        <v>372</v>
      </c>
      <c r="Q758" s="141"/>
    </row>
    <row r="759" spans="1:20" x14ac:dyDescent="0.25">
      <c r="A759" s="135"/>
      <c r="B759" s="136"/>
      <c r="C759" s="136"/>
      <c r="D759" s="136"/>
      <c r="E759" s="136"/>
      <c r="F759" s="137"/>
      <c r="G759" s="139"/>
      <c r="H759" s="110"/>
      <c r="I759" s="111"/>
      <c r="J759" s="110"/>
      <c r="K759" s="111"/>
      <c r="L759" s="110"/>
      <c r="M759" s="111"/>
      <c r="N759" s="110"/>
      <c r="O759" s="111"/>
      <c r="P759" s="110"/>
      <c r="Q759" s="111"/>
    </row>
    <row r="760" spans="1:20" ht="15.75" x14ac:dyDescent="0.25">
      <c r="A760" s="112" t="s">
        <v>345</v>
      </c>
      <c r="B760" s="113"/>
      <c r="C760" s="113"/>
      <c r="D760" s="113"/>
      <c r="E760" s="113"/>
      <c r="F760" s="114"/>
      <c r="G760" s="11" t="s">
        <v>13</v>
      </c>
      <c r="H760" s="94" t="s">
        <v>55</v>
      </c>
      <c r="I760" s="95"/>
      <c r="J760" s="94" t="s">
        <v>88</v>
      </c>
      <c r="K760" s="95"/>
      <c r="L760" s="94" t="s">
        <v>89</v>
      </c>
      <c r="M760" s="95"/>
      <c r="N760" s="94" t="s">
        <v>90</v>
      </c>
      <c r="O760" s="95"/>
      <c r="P760" s="94" t="s">
        <v>91</v>
      </c>
      <c r="Q760" s="105"/>
      <c r="R760" s="51"/>
      <c r="S760" s="35"/>
      <c r="T760" s="35"/>
    </row>
    <row r="761" spans="1:20" ht="15.75" x14ac:dyDescent="0.25">
      <c r="A761" s="112" t="s">
        <v>199</v>
      </c>
      <c r="B761" s="113"/>
      <c r="C761" s="113"/>
      <c r="D761" s="113"/>
      <c r="E761" s="113"/>
      <c r="F761" s="114"/>
      <c r="G761" s="2" t="s">
        <v>51</v>
      </c>
      <c r="H761" s="94" t="s">
        <v>56</v>
      </c>
      <c r="I761" s="95"/>
      <c r="J761" s="94" t="s">
        <v>58</v>
      </c>
      <c r="K761" s="95"/>
      <c r="L761" s="94" t="s">
        <v>58</v>
      </c>
      <c r="M761" s="95"/>
      <c r="N761" s="94" t="s">
        <v>58</v>
      </c>
      <c r="O761" s="95"/>
      <c r="P761" s="94" t="s">
        <v>58</v>
      </c>
      <c r="Q761" s="95"/>
    </row>
    <row r="762" spans="1:20" ht="15.75" x14ac:dyDescent="0.25">
      <c r="A762" s="115" t="s">
        <v>14</v>
      </c>
      <c r="B762" s="116"/>
      <c r="C762" s="116"/>
      <c r="D762" s="116"/>
      <c r="E762" s="116"/>
      <c r="F762" s="116"/>
      <c r="G762" s="116"/>
      <c r="H762" s="116"/>
      <c r="I762" s="117"/>
      <c r="J762" s="96">
        <f>+J756+J758+J760+J757</f>
        <v>10.06</v>
      </c>
      <c r="K762" s="103"/>
      <c r="L762" s="96">
        <f>+L756+L760+L758+L757</f>
        <v>9.15</v>
      </c>
      <c r="M762" s="103"/>
      <c r="N762" s="96">
        <f>+N756+N758+N760+N757</f>
        <v>76.47</v>
      </c>
      <c r="O762" s="103"/>
      <c r="P762" s="96">
        <f>+P756+P758+P760+P757</f>
        <v>413.62</v>
      </c>
      <c r="Q762" s="103"/>
    </row>
    <row r="764" spans="1:20" ht="15.75" x14ac:dyDescent="0.25">
      <c r="G764" s="84" t="s">
        <v>352</v>
      </c>
      <c r="H764" s="84"/>
      <c r="I764" s="84"/>
      <c r="J764" s="84"/>
    </row>
    <row r="766" spans="1:20" ht="15.75" x14ac:dyDescent="0.25">
      <c r="A766" s="85" t="s">
        <v>1</v>
      </c>
      <c r="B766" s="86"/>
      <c r="C766" s="86"/>
      <c r="D766" s="86"/>
      <c r="E766" s="86"/>
      <c r="F766" s="86"/>
      <c r="G766" s="87" t="s">
        <v>2</v>
      </c>
      <c r="H766" s="87" t="s">
        <v>3</v>
      </c>
      <c r="I766" s="87"/>
      <c r="J766" s="87" t="s">
        <v>4</v>
      </c>
      <c r="K766" s="87"/>
      <c r="L766" s="87"/>
      <c r="M766" s="87"/>
      <c r="N766" s="87"/>
      <c r="O766" s="87"/>
      <c r="P766" s="99" t="s">
        <v>5</v>
      </c>
      <c r="Q766" s="100"/>
    </row>
    <row r="767" spans="1:20" ht="15.75" x14ac:dyDescent="0.25">
      <c r="A767" s="86"/>
      <c r="B767" s="86"/>
      <c r="C767" s="86"/>
      <c r="D767" s="86"/>
      <c r="E767" s="86"/>
      <c r="F767" s="86"/>
      <c r="G767" s="87"/>
      <c r="H767" s="87"/>
      <c r="I767" s="87"/>
      <c r="J767" s="84" t="s">
        <v>6</v>
      </c>
      <c r="K767" s="84"/>
      <c r="L767" s="84" t="s">
        <v>7</v>
      </c>
      <c r="M767" s="84"/>
      <c r="N767" s="84" t="s">
        <v>8</v>
      </c>
      <c r="O767" s="84"/>
      <c r="P767" s="101"/>
      <c r="Q767" s="102"/>
    </row>
    <row r="768" spans="1:20" ht="15.75" x14ac:dyDescent="0.25">
      <c r="A768" s="77" t="s">
        <v>249</v>
      </c>
      <c r="B768" s="78"/>
      <c r="C768" s="78"/>
      <c r="D768" s="78"/>
      <c r="E768" s="78"/>
      <c r="F768" s="79"/>
      <c r="G768" s="26" t="s">
        <v>250</v>
      </c>
      <c r="H768" s="73">
        <v>150</v>
      </c>
      <c r="I768" s="74"/>
      <c r="J768" s="73">
        <v>3.85</v>
      </c>
      <c r="K768" s="74"/>
      <c r="L768" s="73">
        <v>3.26</v>
      </c>
      <c r="M768" s="74"/>
      <c r="N768" s="73">
        <v>14.34</v>
      </c>
      <c r="O768" s="74"/>
      <c r="P768" s="73">
        <v>96.1</v>
      </c>
      <c r="Q768" s="74"/>
    </row>
    <row r="769" spans="1:20" ht="15.75" x14ac:dyDescent="0.25">
      <c r="A769" s="77" t="s">
        <v>115</v>
      </c>
      <c r="B769" s="78"/>
      <c r="C769" s="78"/>
      <c r="D769" s="78"/>
      <c r="E769" s="78"/>
      <c r="F769" s="79"/>
      <c r="G769" s="26" t="s">
        <v>116</v>
      </c>
      <c r="H769" s="73">
        <v>35</v>
      </c>
      <c r="I769" s="74"/>
      <c r="J769" s="73">
        <v>2.56</v>
      </c>
      <c r="K769" s="74"/>
      <c r="L769" s="73">
        <v>0.74</v>
      </c>
      <c r="M769" s="74"/>
      <c r="N769" s="73">
        <v>15.4</v>
      </c>
      <c r="O769" s="74"/>
      <c r="P769" s="73">
        <v>83.65</v>
      </c>
      <c r="Q769" s="74"/>
    </row>
    <row r="770" spans="1:20" ht="15.75" x14ac:dyDescent="0.25">
      <c r="A770" s="77" t="s">
        <v>232</v>
      </c>
      <c r="B770" s="78"/>
      <c r="C770" s="78"/>
      <c r="D770" s="78"/>
      <c r="E770" s="78"/>
      <c r="F770" s="79"/>
      <c r="G770" s="26" t="s">
        <v>233</v>
      </c>
      <c r="H770" s="73">
        <v>100</v>
      </c>
      <c r="I770" s="74"/>
      <c r="J770" s="73">
        <v>19.86</v>
      </c>
      <c r="K770" s="74"/>
      <c r="L770" s="73">
        <v>11.83</v>
      </c>
      <c r="M770" s="74"/>
      <c r="N770" s="73">
        <v>3.49</v>
      </c>
      <c r="O770" s="74"/>
      <c r="P770" s="73">
        <v>199.42</v>
      </c>
      <c r="Q770" s="74"/>
    </row>
    <row r="771" spans="1:20" ht="15.75" x14ac:dyDescent="0.25">
      <c r="A771" s="77" t="s">
        <v>388</v>
      </c>
      <c r="B771" s="78"/>
      <c r="C771" s="78"/>
      <c r="D771" s="78"/>
      <c r="E771" s="78"/>
      <c r="F771" s="79"/>
      <c r="G771" s="26" t="s">
        <v>98</v>
      </c>
      <c r="H771" s="73">
        <v>60</v>
      </c>
      <c r="I771" s="74"/>
      <c r="J771" s="73">
        <v>1.33</v>
      </c>
      <c r="K771" s="74"/>
      <c r="L771" s="73">
        <v>0.06</v>
      </c>
      <c r="M771" s="74"/>
      <c r="N771" s="73">
        <v>11.38</v>
      </c>
      <c r="O771" s="74"/>
      <c r="P771" s="73">
        <v>50.44</v>
      </c>
      <c r="Q771" s="83"/>
      <c r="R771" s="51"/>
      <c r="S771" s="35"/>
      <c r="T771" s="35"/>
    </row>
    <row r="772" spans="1:20" ht="15.75" x14ac:dyDescent="0.25">
      <c r="A772" s="77" t="s">
        <v>234</v>
      </c>
      <c r="B772" s="78"/>
      <c r="C772" s="78"/>
      <c r="D772" s="78"/>
      <c r="E772" s="78"/>
      <c r="F772" s="79"/>
      <c r="G772" s="26" t="s">
        <v>235</v>
      </c>
      <c r="H772" s="106">
        <v>50</v>
      </c>
      <c r="I772" s="106"/>
      <c r="J772" s="73">
        <v>0.51</v>
      </c>
      <c r="K772" s="74"/>
      <c r="L772" s="73">
        <v>3.02</v>
      </c>
      <c r="M772" s="74"/>
      <c r="N772" s="73">
        <v>1.66</v>
      </c>
      <c r="O772" s="74"/>
      <c r="P772" s="73">
        <v>34.270000000000003</v>
      </c>
      <c r="Q772" s="74"/>
    </row>
    <row r="773" spans="1:20" ht="15.75" x14ac:dyDescent="0.25">
      <c r="A773" s="77" t="s">
        <v>288</v>
      </c>
      <c r="B773" s="78"/>
      <c r="C773" s="78"/>
      <c r="D773" s="78"/>
      <c r="E773" s="78"/>
      <c r="F773" s="79"/>
      <c r="G773" s="55" t="s">
        <v>289</v>
      </c>
      <c r="H773" s="73">
        <v>30</v>
      </c>
      <c r="I773" s="74"/>
      <c r="J773" s="73">
        <v>0.84</v>
      </c>
      <c r="K773" s="74"/>
      <c r="L773" s="73">
        <v>0</v>
      </c>
      <c r="M773" s="74"/>
      <c r="N773" s="73">
        <v>0.39</v>
      </c>
      <c r="O773" s="74"/>
      <c r="P773" s="73">
        <v>5.7</v>
      </c>
      <c r="Q773" s="74"/>
    </row>
    <row r="774" spans="1:20" ht="15.75" x14ac:dyDescent="0.25">
      <c r="A774" s="77" t="s">
        <v>25</v>
      </c>
      <c r="B774" s="78"/>
      <c r="C774" s="78"/>
      <c r="D774" s="78"/>
      <c r="E774" s="78"/>
      <c r="F774" s="79"/>
      <c r="G774" s="26" t="s">
        <v>26</v>
      </c>
      <c r="H774" s="73">
        <v>200</v>
      </c>
      <c r="I774" s="74"/>
      <c r="J774" s="73">
        <v>0.05</v>
      </c>
      <c r="K774" s="74"/>
      <c r="L774" s="73">
        <v>0.03</v>
      </c>
      <c r="M774" s="74"/>
      <c r="N774" s="73">
        <v>0.64</v>
      </c>
      <c r="O774" s="74"/>
      <c r="P774" s="73">
        <v>2.17</v>
      </c>
      <c r="Q774" s="74"/>
    </row>
    <row r="775" spans="1:20" ht="15.75" x14ac:dyDescent="0.25">
      <c r="A775" s="88" t="s">
        <v>14</v>
      </c>
      <c r="B775" s="89"/>
      <c r="C775" s="89"/>
      <c r="D775" s="89"/>
      <c r="E775" s="89"/>
      <c r="F775" s="89"/>
      <c r="G775" s="89"/>
      <c r="H775" s="89"/>
      <c r="I775" s="90"/>
      <c r="J775" s="91">
        <f>+J768+J769+J770+J771+J772+J774+J773</f>
        <v>29.000000000000004</v>
      </c>
      <c r="K775" s="92"/>
      <c r="L775" s="91">
        <f>+L768+L769+L770+L771+L772+L774+L773</f>
        <v>18.940000000000001</v>
      </c>
      <c r="M775" s="92"/>
      <c r="N775" s="91">
        <f>+N768+N769+N770+N771+N772+N774+N773</f>
        <v>47.300000000000004</v>
      </c>
      <c r="O775" s="92"/>
      <c r="P775" s="91">
        <f>+P768+P769+P770+P771+P772+P774+P773</f>
        <v>471.74999999999994</v>
      </c>
      <c r="Q775" s="92"/>
    </row>
    <row r="777" spans="1:20" ht="15.75" x14ac:dyDescent="0.25">
      <c r="G777" s="91" t="s">
        <v>353</v>
      </c>
      <c r="H777" s="98"/>
      <c r="I777" s="98"/>
      <c r="J777" s="92"/>
    </row>
    <row r="779" spans="1:20" ht="15.75" x14ac:dyDescent="0.25">
      <c r="A779" s="85" t="s">
        <v>1</v>
      </c>
      <c r="B779" s="86"/>
      <c r="C779" s="86"/>
      <c r="D779" s="86"/>
      <c r="E779" s="86"/>
      <c r="F779" s="86"/>
      <c r="G779" s="87" t="s">
        <v>2</v>
      </c>
      <c r="H779" s="87" t="s">
        <v>3</v>
      </c>
      <c r="I779" s="87"/>
      <c r="J779" s="87" t="s">
        <v>4</v>
      </c>
      <c r="K779" s="87"/>
      <c r="L779" s="87"/>
      <c r="M779" s="87"/>
      <c r="N779" s="87"/>
      <c r="O779" s="87"/>
      <c r="P779" s="99" t="s">
        <v>5</v>
      </c>
      <c r="Q779" s="100"/>
    </row>
    <row r="780" spans="1:20" ht="15.75" x14ac:dyDescent="0.25">
      <c r="A780" s="86"/>
      <c r="B780" s="86"/>
      <c r="C780" s="86"/>
      <c r="D780" s="86"/>
      <c r="E780" s="86"/>
      <c r="F780" s="86"/>
      <c r="G780" s="87"/>
      <c r="H780" s="87"/>
      <c r="I780" s="87"/>
      <c r="J780" s="84" t="s">
        <v>6</v>
      </c>
      <c r="K780" s="84"/>
      <c r="L780" s="84" t="s">
        <v>7</v>
      </c>
      <c r="M780" s="84"/>
      <c r="N780" s="84" t="s">
        <v>8</v>
      </c>
      <c r="O780" s="84"/>
      <c r="P780" s="101"/>
      <c r="Q780" s="102"/>
    </row>
    <row r="781" spans="1:20" x14ac:dyDescent="0.25">
      <c r="A781" s="67" t="s">
        <v>236</v>
      </c>
      <c r="B781" s="68"/>
      <c r="C781" s="68"/>
      <c r="D781" s="68"/>
      <c r="E781" s="68"/>
      <c r="F781" s="69"/>
      <c r="G781" s="123" t="s">
        <v>237</v>
      </c>
      <c r="H781" s="63" t="s">
        <v>238</v>
      </c>
      <c r="I781" s="64"/>
      <c r="J781" s="63">
        <v>15.08</v>
      </c>
      <c r="K781" s="64"/>
      <c r="L781" s="63">
        <v>16.43</v>
      </c>
      <c r="M781" s="64"/>
      <c r="N781" s="63">
        <v>37.5</v>
      </c>
      <c r="O781" s="64"/>
      <c r="P781" s="63">
        <v>361.28</v>
      </c>
      <c r="Q781" s="64"/>
    </row>
    <row r="782" spans="1:20" x14ac:dyDescent="0.25">
      <c r="A782" s="70"/>
      <c r="B782" s="71"/>
      <c r="C782" s="71"/>
      <c r="D782" s="71"/>
      <c r="E782" s="71"/>
      <c r="F782" s="72"/>
      <c r="G782" s="124"/>
      <c r="H782" s="65"/>
      <c r="I782" s="66"/>
      <c r="J782" s="65"/>
      <c r="K782" s="66"/>
      <c r="L782" s="65"/>
      <c r="M782" s="66"/>
      <c r="N782" s="65"/>
      <c r="O782" s="66"/>
      <c r="P782" s="65"/>
      <c r="Q782" s="66"/>
    </row>
    <row r="783" spans="1:20" ht="15.75" x14ac:dyDescent="0.25">
      <c r="A783" s="77" t="s">
        <v>288</v>
      </c>
      <c r="B783" s="78"/>
      <c r="C783" s="78"/>
      <c r="D783" s="78"/>
      <c r="E783" s="78"/>
      <c r="F783" s="79"/>
      <c r="G783" s="26" t="s">
        <v>289</v>
      </c>
      <c r="H783" s="94" t="s">
        <v>196</v>
      </c>
      <c r="I783" s="95"/>
      <c r="J783" s="94" t="s">
        <v>290</v>
      </c>
      <c r="K783" s="95"/>
      <c r="L783" s="94" t="s">
        <v>58</v>
      </c>
      <c r="M783" s="95"/>
      <c r="N783" s="94" t="s">
        <v>291</v>
      </c>
      <c r="O783" s="95"/>
      <c r="P783" s="94" t="s">
        <v>292</v>
      </c>
      <c r="Q783" s="95"/>
    </row>
    <row r="784" spans="1:20" ht="15.75" x14ac:dyDescent="0.25">
      <c r="A784" s="77" t="s">
        <v>375</v>
      </c>
      <c r="B784" s="78"/>
      <c r="C784" s="78"/>
      <c r="D784" s="78"/>
      <c r="E784" s="78"/>
      <c r="F784" s="79"/>
      <c r="G784" s="26" t="s">
        <v>376</v>
      </c>
      <c r="H784" s="94" t="s">
        <v>196</v>
      </c>
      <c r="I784" s="95"/>
      <c r="J784" s="94" t="s">
        <v>377</v>
      </c>
      <c r="K784" s="95"/>
      <c r="L784" s="94" t="s">
        <v>378</v>
      </c>
      <c r="M784" s="95"/>
      <c r="N784" s="94" t="s">
        <v>379</v>
      </c>
      <c r="O784" s="95"/>
      <c r="P784" s="94" t="s">
        <v>380</v>
      </c>
      <c r="Q784" s="105"/>
      <c r="R784" s="51"/>
      <c r="S784" s="35"/>
      <c r="T784" s="35"/>
    </row>
    <row r="785" spans="1:18" ht="15.75" x14ac:dyDescent="0.25">
      <c r="A785" s="77" t="s">
        <v>38</v>
      </c>
      <c r="B785" s="78"/>
      <c r="C785" s="78"/>
      <c r="D785" s="78"/>
      <c r="E785" s="78"/>
      <c r="F785" s="79"/>
      <c r="G785" s="26" t="s">
        <v>12</v>
      </c>
      <c r="H785" s="94" t="s">
        <v>56</v>
      </c>
      <c r="I785" s="95"/>
      <c r="J785" s="94" t="s">
        <v>58</v>
      </c>
      <c r="K785" s="95"/>
      <c r="L785" s="94" t="s">
        <v>58</v>
      </c>
      <c r="M785" s="95"/>
      <c r="N785" s="94" t="s">
        <v>58</v>
      </c>
      <c r="O785" s="95"/>
      <c r="P785" s="94" t="s">
        <v>58</v>
      </c>
      <c r="Q785" s="95"/>
    </row>
    <row r="786" spans="1:18" ht="15.75" x14ac:dyDescent="0.25">
      <c r="A786" s="88" t="s">
        <v>14</v>
      </c>
      <c r="B786" s="89"/>
      <c r="C786" s="89"/>
      <c r="D786" s="89"/>
      <c r="E786" s="89"/>
      <c r="F786" s="89"/>
      <c r="G786" s="89"/>
      <c r="H786" s="89"/>
      <c r="I786" s="90"/>
      <c r="J786" s="96">
        <f>+J781+K782+J783+J785+J784</f>
        <v>17.059999999999999</v>
      </c>
      <c r="K786" s="103"/>
      <c r="L786" s="96">
        <f>+L781+M782+L783+L785+L784</f>
        <v>16.61</v>
      </c>
      <c r="M786" s="103"/>
      <c r="N786" s="96">
        <f>+N781+O782+N783+N785+N784</f>
        <v>39.6</v>
      </c>
      <c r="O786" s="103"/>
      <c r="P786" s="96">
        <f>+P781+Q782+P783+P785+P784</f>
        <v>379.40999999999997</v>
      </c>
      <c r="Q786" s="103"/>
    </row>
    <row r="787" spans="1:18" ht="15.75" x14ac:dyDescent="0.25">
      <c r="A787" s="88" t="s">
        <v>50</v>
      </c>
      <c r="B787" s="89"/>
      <c r="C787" s="89"/>
      <c r="D787" s="89"/>
      <c r="E787" s="89"/>
      <c r="F787" s="89"/>
      <c r="G787" s="89"/>
      <c r="H787" s="89"/>
      <c r="I787" s="90"/>
      <c r="J787" s="96">
        <f>+J775+J786+J762</f>
        <v>56.120000000000005</v>
      </c>
      <c r="K787" s="104"/>
      <c r="L787" s="96">
        <f>+L762+L775+L786</f>
        <v>44.7</v>
      </c>
      <c r="M787" s="104"/>
      <c r="N787" s="96">
        <f>+N762+N775+N786</f>
        <v>163.37</v>
      </c>
      <c r="O787" s="104"/>
      <c r="P787" s="96">
        <f>+P762+P775+P786</f>
        <v>1264.7799999999997</v>
      </c>
      <c r="Q787" s="104"/>
    </row>
    <row r="789" spans="1:18" x14ac:dyDescent="0.25">
      <c r="R789">
        <v>14</v>
      </c>
    </row>
    <row r="790" spans="1:18" ht="15.75" x14ac:dyDescent="0.25">
      <c r="A790" s="93" t="s">
        <v>27</v>
      </c>
      <c r="B790" s="93"/>
      <c r="C790" s="93"/>
      <c r="D790" s="93"/>
      <c r="E790" s="93"/>
      <c r="F790" s="93"/>
      <c r="G790" s="93"/>
      <c r="H790" s="93"/>
    </row>
    <row r="791" spans="1:18" ht="15.75" x14ac:dyDescent="0.25">
      <c r="A791" s="31"/>
      <c r="B791" s="31"/>
      <c r="C791" s="31"/>
      <c r="D791" s="31"/>
      <c r="E791" s="31"/>
      <c r="F791" s="31"/>
      <c r="G791" s="31"/>
      <c r="H791" s="31"/>
    </row>
    <row r="792" spans="1:18" ht="15.75" x14ac:dyDescent="0.25">
      <c r="A792" s="31"/>
      <c r="B792" s="31"/>
      <c r="C792" s="31"/>
      <c r="D792" s="31"/>
      <c r="E792" s="31"/>
      <c r="F792" s="31"/>
      <c r="G792" s="31"/>
      <c r="H792" s="31"/>
    </row>
    <row r="793" spans="1:18" ht="15.75" x14ac:dyDescent="0.25">
      <c r="A793" s="31"/>
      <c r="B793" s="31"/>
      <c r="C793" s="31"/>
      <c r="D793" s="31"/>
      <c r="E793" s="31"/>
      <c r="F793" s="31"/>
      <c r="G793" s="31"/>
      <c r="H793" s="31"/>
    </row>
    <row r="794" spans="1:18" ht="15.75" x14ac:dyDescent="0.25">
      <c r="A794" s="31"/>
      <c r="B794" s="31"/>
      <c r="C794" s="31"/>
      <c r="D794" s="31"/>
      <c r="E794" s="31"/>
      <c r="F794" s="31"/>
      <c r="G794" s="31"/>
      <c r="H794" s="31"/>
    </row>
    <row r="795" spans="1:18" ht="15.75" x14ac:dyDescent="0.25">
      <c r="A795" s="24"/>
      <c r="B795" s="24"/>
      <c r="C795" s="24"/>
      <c r="D795" s="24"/>
      <c r="E795" s="24"/>
      <c r="F795" s="24"/>
      <c r="G795" s="24"/>
      <c r="H795" s="24"/>
    </row>
    <row r="796" spans="1:18" ht="15.75" x14ac:dyDescent="0.25">
      <c r="A796" s="49"/>
      <c r="B796" s="49"/>
      <c r="C796" s="49"/>
      <c r="D796" s="49"/>
      <c r="E796" s="49"/>
      <c r="F796" s="49"/>
      <c r="G796" s="49"/>
      <c r="H796" s="49"/>
    </row>
    <row r="797" spans="1:18" ht="15.75" x14ac:dyDescent="0.25">
      <c r="A797" s="49"/>
      <c r="B797" s="49"/>
      <c r="C797" s="49"/>
      <c r="D797" s="49"/>
      <c r="E797" s="49"/>
      <c r="F797" s="49"/>
      <c r="G797" s="49"/>
      <c r="H797" s="49"/>
    </row>
    <row r="798" spans="1:18" ht="15.75" x14ac:dyDescent="0.25">
      <c r="A798" s="49"/>
      <c r="B798" s="49"/>
      <c r="C798" s="49"/>
      <c r="D798" s="49"/>
      <c r="E798" s="49"/>
      <c r="F798" s="49"/>
      <c r="G798" s="49"/>
      <c r="H798" s="49"/>
    </row>
    <row r="799" spans="1:18" ht="15.75" x14ac:dyDescent="0.25">
      <c r="A799" s="24"/>
      <c r="B799" s="24"/>
      <c r="C799" s="24"/>
      <c r="D799" s="24"/>
      <c r="E799" s="24"/>
      <c r="F799" s="24"/>
      <c r="G799" s="24"/>
      <c r="H799" s="24"/>
    </row>
    <row r="800" spans="1:18" ht="15.75" x14ac:dyDescent="0.25">
      <c r="A800" s="25"/>
      <c r="B800" s="25"/>
      <c r="C800" s="25"/>
      <c r="D800" s="25"/>
      <c r="E800" s="25"/>
      <c r="F800" s="25"/>
      <c r="G800" s="25"/>
      <c r="H800" s="25"/>
    </row>
    <row r="801" spans="1:20" ht="15.75" x14ac:dyDescent="0.25">
      <c r="H801" s="14"/>
      <c r="J801" s="15"/>
    </row>
    <row r="802" spans="1:20" ht="15.75" customHeight="1" x14ac:dyDescent="0.25">
      <c r="A802" s="118" t="s">
        <v>342</v>
      </c>
      <c r="B802" s="119"/>
      <c r="C802" s="119"/>
      <c r="D802" s="119"/>
      <c r="E802" s="119"/>
      <c r="H802" s="14"/>
      <c r="J802" s="15"/>
      <c r="P802" s="62" t="s">
        <v>456</v>
      </c>
      <c r="Q802" s="62"/>
      <c r="R802" s="62"/>
      <c r="S802" s="62"/>
    </row>
    <row r="803" spans="1:20" ht="15.75" x14ac:dyDescent="0.25">
      <c r="A803" s="119"/>
      <c r="B803" s="119"/>
      <c r="C803" s="119"/>
      <c r="D803" s="119"/>
      <c r="E803" s="119"/>
      <c r="H803" s="14"/>
      <c r="J803" s="15"/>
      <c r="P803" s="62"/>
      <c r="Q803" s="62"/>
      <c r="R803" s="62"/>
      <c r="S803" s="62"/>
    </row>
    <row r="804" spans="1:20" ht="15.75" x14ac:dyDescent="0.25">
      <c r="A804" s="119"/>
      <c r="B804" s="119"/>
      <c r="C804" s="119"/>
      <c r="D804" s="119"/>
      <c r="E804" s="119"/>
      <c r="H804" s="14"/>
      <c r="J804" s="15"/>
      <c r="P804" s="62"/>
      <c r="Q804" s="62"/>
      <c r="R804" s="62"/>
      <c r="S804" s="62"/>
    </row>
    <row r="805" spans="1:20" ht="15.75" x14ac:dyDescent="0.25">
      <c r="H805" s="14"/>
      <c r="J805" s="15"/>
      <c r="P805" s="62"/>
      <c r="Q805" s="62"/>
      <c r="R805" s="62"/>
      <c r="S805" s="62"/>
    </row>
    <row r="806" spans="1:20" ht="15.75" x14ac:dyDescent="0.25">
      <c r="A806" s="106" t="s">
        <v>240</v>
      </c>
      <c r="B806" s="106"/>
      <c r="C806" s="106"/>
      <c r="D806" s="106"/>
      <c r="H806" s="14"/>
      <c r="J806" s="15"/>
      <c r="P806" s="62"/>
      <c r="Q806" s="62"/>
      <c r="R806" s="62"/>
      <c r="S806" s="62"/>
    </row>
    <row r="807" spans="1:20" ht="15" customHeight="1" x14ac:dyDescent="0.25">
      <c r="P807" s="62"/>
      <c r="Q807" s="62"/>
      <c r="R807" s="62"/>
      <c r="S807" s="62"/>
    </row>
    <row r="808" spans="1:20" ht="15.75" x14ac:dyDescent="0.25">
      <c r="G808" s="84" t="s">
        <v>351</v>
      </c>
      <c r="H808" s="84"/>
      <c r="I808" s="84"/>
      <c r="J808" s="84"/>
      <c r="P808" s="21"/>
      <c r="Q808" s="21"/>
      <c r="R808" s="21"/>
      <c r="S808" s="21"/>
    </row>
    <row r="809" spans="1:20" ht="15" customHeight="1" x14ac:dyDescent="0.25">
      <c r="P809" s="21"/>
      <c r="Q809" s="21"/>
      <c r="R809" s="21"/>
      <c r="S809" s="21"/>
    </row>
    <row r="810" spans="1:20" ht="15.75" x14ac:dyDescent="0.25">
      <c r="A810" s="120" t="s">
        <v>1</v>
      </c>
      <c r="B810" s="121"/>
      <c r="C810" s="121"/>
      <c r="D810" s="121"/>
      <c r="E810" s="121"/>
      <c r="F810" s="121"/>
      <c r="G810" s="122" t="s">
        <v>2</v>
      </c>
      <c r="H810" s="122" t="s">
        <v>3</v>
      </c>
      <c r="I810" s="122"/>
      <c r="J810" s="122" t="s">
        <v>4</v>
      </c>
      <c r="K810" s="122"/>
      <c r="L810" s="122"/>
      <c r="M810" s="122"/>
      <c r="N810" s="122"/>
      <c r="O810" s="122"/>
      <c r="P810" s="125" t="s">
        <v>5</v>
      </c>
      <c r="Q810" s="126"/>
    </row>
    <row r="811" spans="1:20" ht="15.75" x14ac:dyDescent="0.25">
      <c r="A811" s="121"/>
      <c r="B811" s="121"/>
      <c r="C811" s="121"/>
      <c r="D811" s="121"/>
      <c r="E811" s="121"/>
      <c r="F811" s="121"/>
      <c r="G811" s="122"/>
      <c r="H811" s="122"/>
      <c r="I811" s="122"/>
      <c r="J811" s="129" t="s">
        <v>6</v>
      </c>
      <c r="K811" s="129"/>
      <c r="L811" s="129" t="s">
        <v>7</v>
      </c>
      <c r="M811" s="129"/>
      <c r="N811" s="129" t="s">
        <v>8</v>
      </c>
      <c r="O811" s="129"/>
      <c r="P811" s="127"/>
      <c r="Q811" s="128"/>
    </row>
    <row r="812" spans="1:20" ht="15.75" x14ac:dyDescent="0.25">
      <c r="A812" s="107" t="s">
        <v>300</v>
      </c>
      <c r="B812" s="108"/>
      <c r="C812" s="108"/>
      <c r="D812" s="108"/>
      <c r="E812" s="108"/>
      <c r="F812" s="109"/>
      <c r="G812" s="2" t="s">
        <v>301</v>
      </c>
      <c r="H812" s="94" t="s">
        <v>189</v>
      </c>
      <c r="I812" s="95"/>
      <c r="J812" s="94" t="s">
        <v>302</v>
      </c>
      <c r="K812" s="95"/>
      <c r="L812" s="94" t="s">
        <v>303</v>
      </c>
      <c r="M812" s="95"/>
      <c r="N812" s="94" t="s">
        <v>304</v>
      </c>
      <c r="O812" s="95"/>
      <c r="P812" s="94" t="s">
        <v>305</v>
      </c>
      <c r="Q812" s="95"/>
    </row>
    <row r="813" spans="1:20" ht="15.75" x14ac:dyDescent="0.25">
      <c r="A813" s="107" t="s">
        <v>241</v>
      </c>
      <c r="B813" s="108"/>
      <c r="C813" s="108"/>
      <c r="D813" s="108"/>
      <c r="E813" s="108"/>
      <c r="F813" s="109"/>
      <c r="G813" s="11" t="s">
        <v>242</v>
      </c>
      <c r="H813" s="110" t="s">
        <v>171</v>
      </c>
      <c r="I813" s="111"/>
      <c r="J813" s="94" t="s">
        <v>244</v>
      </c>
      <c r="K813" s="95"/>
      <c r="L813" s="94" t="s">
        <v>246</v>
      </c>
      <c r="M813" s="95"/>
      <c r="N813" s="94" t="s">
        <v>247</v>
      </c>
      <c r="O813" s="95"/>
      <c r="P813" s="94" t="s">
        <v>248</v>
      </c>
      <c r="Q813" s="95"/>
    </row>
    <row r="814" spans="1:20" ht="15.75" x14ac:dyDescent="0.25">
      <c r="A814" s="112" t="s">
        <v>243</v>
      </c>
      <c r="B814" s="113"/>
      <c r="C814" s="113"/>
      <c r="D814" s="113"/>
      <c r="E814" s="113"/>
      <c r="F814" s="114"/>
      <c r="G814" s="11" t="s">
        <v>22</v>
      </c>
      <c r="H814" s="94" t="s">
        <v>171</v>
      </c>
      <c r="I814" s="95"/>
      <c r="J814" s="94" t="s">
        <v>149</v>
      </c>
      <c r="K814" s="95"/>
      <c r="L814" s="94" t="s">
        <v>172</v>
      </c>
      <c r="M814" s="95"/>
      <c r="N814" s="94" t="s">
        <v>173</v>
      </c>
      <c r="O814" s="95"/>
      <c r="P814" s="94" t="s">
        <v>174</v>
      </c>
      <c r="Q814" s="95"/>
    </row>
    <row r="815" spans="1:20" ht="15.75" x14ac:dyDescent="0.25">
      <c r="A815" s="112" t="s">
        <v>328</v>
      </c>
      <c r="B815" s="113"/>
      <c r="C815" s="113"/>
      <c r="D815" s="113"/>
      <c r="E815" s="113"/>
      <c r="F815" s="114"/>
      <c r="G815" s="2" t="s">
        <v>329</v>
      </c>
      <c r="H815" s="94" t="s">
        <v>368</v>
      </c>
      <c r="I815" s="95"/>
      <c r="J815" s="94" t="s">
        <v>369</v>
      </c>
      <c r="K815" s="95"/>
      <c r="L815" s="94" t="s">
        <v>370</v>
      </c>
      <c r="M815" s="95"/>
      <c r="N815" s="94" t="s">
        <v>371</v>
      </c>
      <c r="O815" s="95"/>
      <c r="P815" s="94" t="s">
        <v>372</v>
      </c>
      <c r="Q815" s="105"/>
      <c r="R815" s="51"/>
      <c r="S815" s="35"/>
      <c r="T815" s="35"/>
    </row>
    <row r="816" spans="1:20" ht="15.75" x14ac:dyDescent="0.25">
      <c r="A816" s="112" t="s">
        <v>38</v>
      </c>
      <c r="B816" s="113"/>
      <c r="C816" s="113"/>
      <c r="D816" s="113"/>
      <c r="E816" s="113"/>
      <c r="F816" s="114"/>
      <c r="G816" s="2" t="s">
        <v>12</v>
      </c>
      <c r="H816" s="94" t="s">
        <v>56</v>
      </c>
      <c r="I816" s="95"/>
      <c r="J816" s="94" t="s">
        <v>58</v>
      </c>
      <c r="K816" s="95"/>
      <c r="L816" s="94" t="s">
        <v>58</v>
      </c>
      <c r="M816" s="95"/>
      <c r="N816" s="94" t="s">
        <v>58</v>
      </c>
      <c r="O816" s="95"/>
      <c r="P816" s="94" t="s">
        <v>58</v>
      </c>
      <c r="Q816" s="95"/>
    </row>
    <row r="817" spans="1:20" ht="15.75" x14ac:dyDescent="0.25">
      <c r="A817" s="115" t="s">
        <v>14</v>
      </c>
      <c r="B817" s="116"/>
      <c r="C817" s="116"/>
      <c r="D817" s="116"/>
      <c r="E817" s="116"/>
      <c r="F817" s="116"/>
      <c r="G817" s="116"/>
      <c r="H817" s="116"/>
      <c r="I817" s="117"/>
      <c r="J817" s="96">
        <f>+J812+J813+J814+J815+J816</f>
        <v>18.919999999999998</v>
      </c>
      <c r="K817" s="103"/>
      <c r="L817" s="96">
        <f>+L812+L814+L813+L815+L816</f>
        <v>23.29</v>
      </c>
      <c r="M817" s="103"/>
      <c r="N817" s="96">
        <f>+N812+N813+N814+N815+N816</f>
        <v>30.4</v>
      </c>
      <c r="O817" s="103"/>
      <c r="P817" s="96">
        <f>+P812+P813+P814+P815+P816</f>
        <v>399.3</v>
      </c>
      <c r="Q817" s="103"/>
    </row>
    <row r="819" spans="1:20" ht="15.75" x14ac:dyDescent="0.25">
      <c r="G819" s="84" t="s">
        <v>352</v>
      </c>
      <c r="H819" s="84"/>
      <c r="I819" s="84"/>
      <c r="J819" s="84"/>
    </row>
    <row r="821" spans="1:20" ht="15.75" x14ac:dyDescent="0.25">
      <c r="A821" s="85" t="s">
        <v>1</v>
      </c>
      <c r="B821" s="86"/>
      <c r="C821" s="86"/>
      <c r="D821" s="86"/>
      <c r="E821" s="86"/>
      <c r="F821" s="86"/>
      <c r="G821" s="87" t="s">
        <v>2</v>
      </c>
      <c r="H821" s="87" t="s">
        <v>3</v>
      </c>
      <c r="I821" s="87"/>
      <c r="J821" s="87" t="s">
        <v>4</v>
      </c>
      <c r="K821" s="87"/>
      <c r="L821" s="87"/>
      <c r="M821" s="87"/>
      <c r="N821" s="87"/>
      <c r="O821" s="87"/>
      <c r="P821" s="99" t="s">
        <v>5</v>
      </c>
      <c r="Q821" s="100"/>
    </row>
    <row r="822" spans="1:20" ht="15.75" x14ac:dyDescent="0.25">
      <c r="A822" s="86"/>
      <c r="B822" s="86"/>
      <c r="C822" s="86"/>
      <c r="D822" s="86"/>
      <c r="E822" s="86"/>
      <c r="F822" s="86"/>
      <c r="G822" s="87"/>
      <c r="H822" s="87"/>
      <c r="I822" s="87"/>
      <c r="J822" s="84" t="s">
        <v>6</v>
      </c>
      <c r="K822" s="84"/>
      <c r="L822" s="84" t="s">
        <v>7</v>
      </c>
      <c r="M822" s="84"/>
      <c r="N822" s="84" t="s">
        <v>8</v>
      </c>
      <c r="O822" s="84"/>
      <c r="P822" s="101"/>
      <c r="Q822" s="142"/>
      <c r="R822" s="52"/>
      <c r="S822" s="36"/>
      <c r="T822" s="36"/>
    </row>
    <row r="823" spans="1:20" ht="15.75" customHeight="1" x14ac:dyDescent="0.25">
      <c r="A823" s="67" t="s">
        <v>113</v>
      </c>
      <c r="B823" s="68"/>
      <c r="C823" s="68"/>
      <c r="D823" s="68"/>
      <c r="E823" s="68"/>
      <c r="F823" s="69"/>
      <c r="G823" s="123" t="s">
        <v>114</v>
      </c>
      <c r="H823" s="63">
        <v>150</v>
      </c>
      <c r="I823" s="64"/>
      <c r="J823" s="63">
        <v>3.19</v>
      </c>
      <c r="K823" s="64"/>
      <c r="L823" s="63">
        <v>3.25</v>
      </c>
      <c r="M823" s="64"/>
      <c r="N823" s="63">
        <v>24.19</v>
      </c>
      <c r="O823" s="64"/>
      <c r="P823" s="63">
        <v>133.19999999999999</v>
      </c>
      <c r="Q823" s="130"/>
      <c r="R823" s="51"/>
      <c r="S823" s="35"/>
      <c r="T823" s="35"/>
    </row>
    <row r="824" spans="1:20" ht="15.75" customHeight="1" x14ac:dyDescent="0.25">
      <c r="A824" s="70"/>
      <c r="B824" s="71"/>
      <c r="C824" s="71"/>
      <c r="D824" s="71"/>
      <c r="E824" s="71"/>
      <c r="F824" s="72"/>
      <c r="G824" s="124"/>
      <c r="H824" s="65"/>
      <c r="I824" s="66"/>
      <c r="J824" s="65"/>
      <c r="K824" s="66"/>
      <c r="L824" s="65"/>
      <c r="M824" s="66"/>
      <c r="N824" s="65"/>
      <c r="O824" s="66"/>
      <c r="P824" s="65"/>
      <c r="Q824" s="131"/>
      <c r="R824" s="51"/>
      <c r="S824" s="35"/>
      <c r="T824" s="35"/>
    </row>
    <row r="825" spans="1:20" ht="15.75" x14ac:dyDescent="0.25">
      <c r="A825" s="77" t="s">
        <v>16</v>
      </c>
      <c r="B825" s="78"/>
      <c r="C825" s="78"/>
      <c r="D825" s="78"/>
      <c r="E825" s="78"/>
      <c r="F825" s="79"/>
      <c r="G825" s="26" t="s">
        <v>17</v>
      </c>
      <c r="H825" s="73">
        <v>35</v>
      </c>
      <c r="I825" s="74"/>
      <c r="J825" s="73">
        <v>2.31</v>
      </c>
      <c r="K825" s="74"/>
      <c r="L825" s="73">
        <v>0.45</v>
      </c>
      <c r="M825" s="74"/>
      <c r="N825" s="73">
        <v>16.87</v>
      </c>
      <c r="O825" s="74"/>
      <c r="P825" s="73">
        <v>78.05</v>
      </c>
      <c r="Q825" s="83"/>
      <c r="R825" s="52"/>
      <c r="S825" s="36"/>
      <c r="T825" s="36"/>
    </row>
    <row r="826" spans="1:20" ht="15.75" x14ac:dyDescent="0.25">
      <c r="A826" s="77" t="s">
        <v>251</v>
      </c>
      <c r="B826" s="78"/>
      <c r="C826" s="78"/>
      <c r="D826" s="78"/>
      <c r="E826" s="78"/>
      <c r="F826" s="79"/>
      <c r="G826" s="26" t="s">
        <v>252</v>
      </c>
      <c r="H826" s="73" t="s">
        <v>253</v>
      </c>
      <c r="I826" s="74"/>
      <c r="J826" s="73">
        <v>17.09</v>
      </c>
      <c r="K826" s="74"/>
      <c r="L826" s="73">
        <v>11.57</v>
      </c>
      <c r="M826" s="74"/>
      <c r="N826" s="73">
        <v>34.880000000000003</v>
      </c>
      <c r="O826" s="74"/>
      <c r="P826" s="73">
        <v>314.98</v>
      </c>
      <c r="Q826" s="83"/>
      <c r="R826" s="52"/>
      <c r="S826" s="36"/>
      <c r="T826" s="36"/>
    </row>
    <row r="827" spans="1:20" ht="15.75" x14ac:dyDescent="0.25">
      <c r="A827" s="77" t="s">
        <v>288</v>
      </c>
      <c r="B827" s="78"/>
      <c r="C827" s="78"/>
      <c r="D827" s="78"/>
      <c r="E827" s="78"/>
      <c r="F827" s="79"/>
      <c r="G827" s="26" t="s">
        <v>289</v>
      </c>
      <c r="H827" s="73">
        <v>40</v>
      </c>
      <c r="I827" s="74"/>
      <c r="J827" s="73">
        <v>1.1200000000000001</v>
      </c>
      <c r="K827" s="74"/>
      <c r="L827" s="73">
        <v>0</v>
      </c>
      <c r="M827" s="74"/>
      <c r="N827" s="73">
        <v>0.52</v>
      </c>
      <c r="O827" s="74"/>
      <c r="P827" s="73">
        <v>7.6</v>
      </c>
      <c r="Q827" s="83"/>
      <c r="R827" s="52"/>
      <c r="S827" s="36"/>
      <c r="T827" s="36"/>
    </row>
    <row r="828" spans="1:20" ht="15.75" x14ac:dyDescent="0.25">
      <c r="A828" s="77" t="s">
        <v>267</v>
      </c>
      <c r="B828" s="78"/>
      <c r="C828" s="78"/>
      <c r="D828" s="78"/>
      <c r="E828" s="78"/>
      <c r="F828" s="79"/>
      <c r="G828" s="48" t="s">
        <v>168</v>
      </c>
      <c r="H828" s="73">
        <v>50</v>
      </c>
      <c r="I828" s="74"/>
      <c r="J828" s="73">
        <v>0.84</v>
      </c>
      <c r="K828" s="74"/>
      <c r="L828" s="73">
        <v>2.3199999999999998</v>
      </c>
      <c r="M828" s="74"/>
      <c r="N828" s="73">
        <v>5.74</v>
      </c>
      <c r="O828" s="74"/>
      <c r="P828" s="73">
        <v>42.79</v>
      </c>
      <c r="Q828" s="83"/>
      <c r="R828" s="51"/>
      <c r="S828" s="35"/>
      <c r="T828" s="35"/>
    </row>
    <row r="829" spans="1:20" ht="15.75" x14ac:dyDescent="0.25">
      <c r="A829" s="77" t="s">
        <v>317</v>
      </c>
      <c r="B829" s="78"/>
      <c r="C829" s="78"/>
      <c r="D829" s="78"/>
      <c r="E829" s="78"/>
      <c r="F829" s="79"/>
      <c r="G829" s="26" t="s">
        <v>111</v>
      </c>
      <c r="H829" s="73">
        <v>150</v>
      </c>
      <c r="I829" s="74"/>
      <c r="J829" s="73">
        <v>1.65</v>
      </c>
      <c r="K829" s="74"/>
      <c r="L829" s="73">
        <v>0.15</v>
      </c>
      <c r="M829" s="74"/>
      <c r="N829" s="73">
        <v>9.6</v>
      </c>
      <c r="O829" s="74"/>
      <c r="P829" s="73">
        <v>42</v>
      </c>
      <c r="Q829" s="83"/>
      <c r="R829" s="52"/>
      <c r="S829" s="36"/>
      <c r="T829" s="36"/>
    </row>
    <row r="830" spans="1:20" ht="15.75" x14ac:dyDescent="0.25">
      <c r="A830" s="88" t="s">
        <v>14</v>
      </c>
      <c r="B830" s="89"/>
      <c r="C830" s="89"/>
      <c r="D830" s="89"/>
      <c r="E830" s="89"/>
      <c r="F830" s="89"/>
      <c r="G830" s="89"/>
      <c r="H830" s="89"/>
      <c r="I830" s="90"/>
      <c r="J830" s="91">
        <f>+J823+J825+J826+J829+J827+J828</f>
        <v>26.2</v>
      </c>
      <c r="K830" s="92"/>
      <c r="L830" s="91">
        <f>+L823+L825+L826+L829+L827+L828</f>
        <v>17.739999999999998</v>
      </c>
      <c r="M830" s="92"/>
      <c r="N830" s="91">
        <f>+N823+N825+N826+N829+N827+N828</f>
        <v>91.799999999999983</v>
      </c>
      <c r="O830" s="92"/>
      <c r="P830" s="91">
        <f>+P823+P825+P826+P829+P827+P828</f>
        <v>618.62</v>
      </c>
      <c r="Q830" s="92"/>
    </row>
    <row r="832" spans="1:20" ht="15.75" x14ac:dyDescent="0.25">
      <c r="G832" s="91" t="s">
        <v>353</v>
      </c>
      <c r="H832" s="98"/>
      <c r="I832" s="98"/>
      <c r="J832" s="92"/>
    </row>
    <row r="834" spans="1:20" ht="15.75" customHeight="1" x14ac:dyDescent="0.25">
      <c r="A834" s="85" t="s">
        <v>1</v>
      </c>
      <c r="B834" s="86"/>
      <c r="C834" s="86"/>
      <c r="D834" s="86"/>
      <c r="E834" s="86"/>
      <c r="F834" s="86"/>
      <c r="G834" s="87" t="s">
        <v>2</v>
      </c>
      <c r="H834" s="87" t="s">
        <v>3</v>
      </c>
      <c r="I834" s="87"/>
      <c r="J834" s="87" t="s">
        <v>4</v>
      </c>
      <c r="K834" s="87"/>
      <c r="L834" s="87"/>
      <c r="M834" s="87"/>
      <c r="N834" s="87"/>
      <c r="O834" s="87"/>
      <c r="P834" s="99" t="s">
        <v>5</v>
      </c>
      <c r="Q834" s="100"/>
    </row>
    <row r="835" spans="1:20" ht="15.75" x14ac:dyDescent="0.25">
      <c r="A835" s="86"/>
      <c r="B835" s="86"/>
      <c r="C835" s="86"/>
      <c r="D835" s="86"/>
      <c r="E835" s="86"/>
      <c r="F835" s="86"/>
      <c r="G835" s="87"/>
      <c r="H835" s="87"/>
      <c r="I835" s="87"/>
      <c r="J835" s="84" t="s">
        <v>6</v>
      </c>
      <c r="K835" s="84"/>
      <c r="L835" s="84" t="s">
        <v>7</v>
      </c>
      <c r="M835" s="84"/>
      <c r="N835" s="84" t="s">
        <v>8</v>
      </c>
      <c r="O835" s="84"/>
      <c r="P835" s="101"/>
      <c r="Q835" s="102"/>
    </row>
    <row r="836" spans="1:20" ht="15.75" x14ac:dyDescent="0.25">
      <c r="A836" s="77" t="s">
        <v>306</v>
      </c>
      <c r="B836" s="78"/>
      <c r="C836" s="78"/>
      <c r="D836" s="78"/>
      <c r="E836" s="78"/>
      <c r="F836" s="79"/>
      <c r="G836" s="26" t="s">
        <v>307</v>
      </c>
      <c r="H836" s="73">
        <v>150</v>
      </c>
      <c r="I836" s="74"/>
      <c r="J836" s="73">
        <v>9.69</v>
      </c>
      <c r="K836" s="74"/>
      <c r="L836" s="73">
        <v>14.79</v>
      </c>
      <c r="M836" s="74"/>
      <c r="N836" s="73">
        <v>41.62</v>
      </c>
      <c r="O836" s="74"/>
      <c r="P836" s="73">
        <v>296.48</v>
      </c>
      <c r="Q836" s="83"/>
      <c r="R836" s="52"/>
      <c r="S836" s="36"/>
      <c r="T836" s="36"/>
    </row>
    <row r="837" spans="1:20" ht="15.75" x14ac:dyDescent="0.25">
      <c r="A837" s="77" t="s">
        <v>213</v>
      </c>
      <c r="B837" s="78"/>
      <c r="C837" s="78"/>
      <c r="D837" s="78"/>
      <c r="E837" s="78"/>
      <c r="F837" s="79"/>
      <c r="G837" s="26" t="s">
        <v>69</v>
      </c>
      <c r="H837" s="94" t="s">
        <v>171</v>
      </c>
      <c r="I837" s="95"/>
      <c r="J837" s="94" t="s">
        <v>392</v>
      </c>
      <c r="K837" s="95"/>
      <c r="L837" s="94" t="s">
        <v>197</v>
      </c>
      <c r="M837" s="95"/>
      <c r="N837" s="94" t="s">
        <v>392</v>
      </c>
      <c r="O837" s="95"/>
      <c r="P837" s="94" t="s">
        <v>393</v>
      </c>
      <c r="Q837" s="105"/>
      <c r="R837" s="51"/>
      <c r="S837" s="35"/>
      <c r="T837" s="35"/>
    </row>
    <row r="838" spans="1:20" ht="15.75" x14ac:dyDescent="0.25">
      <c r="A838" s="77" t="s">
        <v>143</v>
      </c>
      <c r="B838" s="78"/>
      <c r="C838" s="78"/>
      <c r="D838" s="78"/>
      <c r="E838" s="78"/>
      <c r="F838" s="79"/>
      <c r="G838" s="57" t="s">
        <v>144</v>
      </c>
      <c r="H838" s="94" t="s">
        <v>74</v>
      </c>
      <c r="I838" s="95"/>
      <c r="J838" s="94" t="s">
        <v>423</v>
      </c>
      <c r="K838" s="95"/>
      <c r="L838" s="94" t="s">
        <v>58</v>
      </c>
      <c r="M838" s="95"/>
      <c r="N838" s="94" t="s">
        <v>424</v>
      </c>
      <c r="O838" s="95"/>
      <c r="P838" s="94" t="s">
        <v>425</v>
      </c>
      <c r="Q838" s="105"/>
      <c r="R838" s="52"/>
      <c r="S838" s="36"/>
      <c r="T838" s="36"/>
    </row>
    <row r="839" spans="1:20" ht="15.75" x14ac:dyDescent="0.25">
      <c r="A839" s="77" t="s">
        <v>135</v>
      </c>
      <c r="B839" s="78"/>
      <c r="C839" s="78"/>
      <c r="D839" s="78"/>
      <c r="E839" s="78"/>
      <c r="F839" s="79"/>
      <c r="G839" s="38" t="s">
        <v>136</v>
      </c>
      <c r="H839" s="94" t="s">
        <v>56</v>
      </c>
      <c r="I839" s="95"/>
      <c r="J839" s="94" t="s">
        <v>58</v>
      </c>
      <c r="K839" s="95"/>
      <c r="L839" s="94" t="s">
        <v>58</v>
      </c>
      <c r="M839" s="95"/>
      <c r="N839" s="94" t="s">
        <v>58</v>
      </c>
      <c r="O839" s="95"/>
      <c r="P839" s="94" t="s">
        <v>58</v>
      </c>
      <c r="Q839" s="105"/>
      <c r="R839" s="51"/>
      <c r="S839" s="35"/>
      <c r="T839" s="35"/>
    </row>
    <row r="840" spans="1:20" ht="15.75" x14ac:dyDescent="0.25">
      <c r="A840" s="77" t="s">
        <v>345</v>
      </c>
      <c r="B840" s="78"/>
      <c r="C840" s="78"/>
      <c r="D840" s="78"/>
      <c r="E840" s="78"/>
      <c r="F840" s="79"/>
      <c r="G840" s="26" t="s">
        <v>13</v>
      </c>
      <c r="H840" s="94" t="s">
        <v>112</v>
      </c>
      <c r="I840" s="95"/>
      <c r="J840" s="94" t="s">
        <v>217</v>
      </c>
      <c r="K840" s="95"/>
      <c r="L840" s="94" t="s">
        <v>218</v>
      </c>
      <c r="M840" s="95"/>
      <c r="N840" s="94" t="s">
        <v>219</v>
      </c>
      <c r="O840" s="95"/>
      <c r="P840" s="94" t="s">
        <v>220</v>
      </c>
      <c r="Q840" s="95"/>
    </row>
    <row r="841" spans="1:20" ht="15.75" x14ac:dyDescent="0.25">
      <c r="A841" s="88" t="s">
        <v>14</v>
      </c>
      <c r="B841" s="89"/>
      <c r="C841" s="89"/>
      <c r="D841" s="89"/>
      <c r="E841" s="89"/>
      <c r="F841" s="89"/>
      <c r="G841" s="89"/>
      <c r="H841" s="89"/>
      <c r="I841" s="90"/>
      <c r="J841" s="96">
        <f>+J836+J837+J838+J840</f>
        <v>11.809999999999999</v>
      </c>
      <c r="K841" s="103"/>
      <c r="L841" s="96">
        <f>+L836+L837+L838+L840</f>
        <v>15.669999999999998</v>
      </c>
      <c r="M841" s="103"/>
      <c r="N841" s="96">
        <f>+N836+N837+N838+N840</f>
        <v>61.400000000000006</v>
      </c>
      <c r="O841" s="103"/>
      <c r="P841" s="96">
        <f>+P836+P837+P838+P840</f>
        <v>384.83000000000004</v>
      </c>
      <c r="Q841" s="103"/>
    </row>
    <row r="842" spans="1:20" ht="15.75" x14ac:dyDescent="0.25">
      <c r="A842" s="88" t="s">
        <v>50</v>
      </c>
      <c r="B842" s="89"/>
      <c r="C842" s="89"/>
      <c r="D842" s="89"/>
      <c r="E842" s="89"/>
      <c r="F842" s="89"/>
      <c r="G842" s="89"/>
      <c r="H842" s="89"/>
      <c r="I842" s="90"/>
      <c r="J842" s="96">
        <f>+J830+J841+J817</f>
        <v>56.929999999999993</v>
      </c>
      <c r="K842" s="104"/>
      <c r="L842" s="96">
        <f>+L817+L830+L841</f>
        <v>56.7</v>
      </c>
      <c r="M842" s="104"/>
      <c r="N842" s="96">
        <f>+N817+N830+N841</f>
        <v>183.6</v>
      </c>
      <c r="O842" s="104"/>
      <c r="P842" s="96">
        <f>+P817+P830+P841</f>
        <v>1402.75</v>
      </c>
      <c r="Q842" s="104"/>
    </row>
    <row r="844" spans="1:20" x14ac:dyDescent="0.25">
      <c r="R844">
        <v>15</v>
      </c>
    </row>
    <row r="845" spans="1:20" ht="15.75" x14ac:dyDescent="0.25">
      <c r="A845" s="93" t="s">
        <v>27</v>
      </c>
      <c r="B845" s="93"/>
      <c r="C845" s="93"/>
      <c r="D845" s="93"/>
      <c r="E845" s="93"/>
      <c r="F845" s="93"/>
      <c r="G845" s="93"/>
      <c r="H845" s="93"/>
    </row>
    <row r="846" spans="1:20" ht="15.75" x14ac:dyDescent="0.25">
      <c r="A846" s="31"/>
      <c r="B846" s="31"/>
      <c r="C846" s="31"/>
      <c r="D846" s="31"/>
      <c r="E846" s="31"/>
      <c r="F846" s="31"/>
      <c r="G846" s="31"/>
      <c r="H846" s="31"/>
    </row>
    <row r="847" spans="1:20" ht="15.75" x14ac:dyDescent="0.25">
      <c r="A847" s="24"/>
      <c r="B847" s="24"/>
      <c r="C847" s="24"/>
      <c r="D847" s="24"/>
      <c r="E847" s="24"/>
      <c r="F847" s="24"/>
      <c r="G847" s="24"/>
      <c r="H847" s="24"/>
    </row>
    <row r="848" spans="1:20" ht="15.75" x14ac:dyDescent="0.25">
      <c r="A848" s="24"/>
      <c r="B848" s="24"/>
      <c r="C848" s="24"/>
      <c r="D848" s="24"/>
      <c r="E848" s="24"/>
      <c r="F848" s="24"/>
      <c r="G848" s="24"/>
      <c r="H848" s="24"/>
    </row>
    <row r="849" spans="1:19" ht="15.75" x14ac:dyDescent="0.25">
      <c r="A849" s="25"/>
      <c r="B849" s="25"/>
      <c r="C849" s="25"/>
      <c r="D849" s="25"/>
      <c r="E849" s="25"/>
      <c r="F849" s="25"/>
      <c r="G849" s="25"/>
      <c r="H849" s="25"/>
    </row>
    <row r="850" spans="1:19" ht="15.75" x14ac:dyDescent="0.25">
      <c r="A850" s="25"/>
      <c r="B850" s="25"/>
      <c r="C850" s="25"/>
      <c r="D850" s="25"/>
      <c r="E850" s="25"/>
      <c r="F850" s="25"/>
      <c r="G850" s="25"/>
      <c r="H850" s="25"/>
    </row>
    <row r="851" spans="1:19" ht="15.75" x14ac:dyDescent="0.25">
      <c r="A851" s="49"/>
      <c r="B851" s="49"/>
      <c r="C851" s="49"/>
      <c r="D851" s="49"/>
      <c r="E851" s="49"/>
      <c r="F851" s="49"/>
      <c r="G851" s="49"/>
      <c r="H851" s="49"/>
    </row>
    <row r="852" spans="1:19" ht="15.75" x14ac:dyDescent="0.25">
      <c r="A852" s="49"/>
      <c r="B852" s="49"/>
      <c r="C852" s="49"/>
      <c r="D852" s="49"/>
      <c r="E852" s="49"/>
      <c r="F852" s="49"/>
      <c r="G852" s="49"/>
      <c r="H852" s="49"/>
    </row>
    <row r="853" spans="1:19" ht="15.75" x14ac:dyDescent="0.25">
      <c r="A853" s="49"/>
      <c r="B853" s="49"/>
      <c r="C853" s="49"/>
      <c r="D853" s="49"/>
      <c r="E853" s="49"/>
      <c r="F853" s="49"/>
      <c r="G853" s="49"/>
      <c r="H853" s="49"/>
    </row>
    <row r="854" spans="1:19" ht="15.75" x14ac:dyDescent="0.25">
      <c r="A854" s="49"/>
      <c r="B854" s="49"/>
      <c r="C854" s="49"/>
      <c r="D854" s="49"/>
      <c r="E854" s="49"/>
      <c r="F854" s="49"/>
      <c r="G854" s="49"/>
      <c r="H854" s="49"/>
    </row>
    <row r="855" spans="1:19" ht="15.75" x14ac:dyDescent="0.25">
      <c r="A855" s="25"/>
      <c r="B855" s="25"/>
      <c r="C855" s="25"/>
      <c r="D855" s="25"/>
      <c r="E855" s="25"/>
      <c r="F855" s="25"/>
      <c r="G855" s="25"/>
      <c r="H855" s="25"/>
    </row>
    <row r="856" spans="1:19" ht="15.75" x14ac:dyDescent="0.25">
      <c r="A856" s="31"/>
      <c r="B856" s="31"/>
      <c r="C856" s="31"/>
      <c r="D856" s="31"/>
      <c r="E856" s="31"/>
      <c r="F856" s="31"/>
      <c r="G856" s="31"/>
    </row>
    <row r="857" spans="1:19" ht="15.75" x14ac:dyDescent="0.25">
      <c r="A857" s="37"/>
      <c r="B857" s="37"/>
      <c r="C857" s="37"/>
      <c r="D857" s="37"/>
      <c r="E857" s="37"/>
      <c r="F857" s="37"/>
      <c r="G857" s="37"/>
    </row>
    <row r="858" spans="1:19" ht="15.75" x14ac:dyDescent="0.25">
      <c r="H858" s="14"/>
      <c r="J858" s="15"/>
    </row>
    <row r="859" spans="1:19" ht="15.75" customHeight="1" x14ac:dyDescent="0.25">
      <c r="A859" s="118" t="s">
        <v>342</v>
      </c>
      <c r="B859" s="119"/>
      <c r="C859" s="119"/>
      <c r="D859" s="119"/>
      <c r="E859" s="119"/>
      <c r="H859" s="14"/>
      <c r="J859" s="15"/>
      <c r="P859" s="62" t="s">
        <v>454</v>
      </c>
      <c r="Q859" s="62"/>
      <c r="R859" s="62"/>
      <c r="S859" s="21"/>
    </row>
    <row r="860" spans="1:19" ht="15.75" x14ac:dyDescent="0.25">
      <c r="A860" s="119"/>
      <c r="B860" s="119"/>
      <c r="C860" s="119"/>
      <c r="D860" s="119"/>
      <c r="E860" s="119"/>
      <c r="H860" s="14"/>
      <c r="J860" s="15"/>
      <c r="P860" s="62"/>
      <c r="Q860" s="62"/>
      <c r="R860" s="62"/>
      <c r="S860" s="21"/>
    </row>
    <row r="861" spans="1:19" ht="15.75" x14ac:dyDescent="0.25">
      <c r="A861" s="119"/>
      <c r="B861" s="119"/>
      <c r="C861" s="119"/>
      <c r="D861" s="119"/>
      <c r="E861" s="119"/>
      <c r="H861" s="14"/>
      <c r="J861" s="15"/>
      <c r="P861" s="62"/>
      <c r="Q861" s="62"/>
      <c r="R861" s="62"/>
      <c r="S861" s="21"/>
    </row>
    <row r="862" spans="1:19" ht="15.75" x14ac:dyDescent="0.25">
      <c r="H862" s="14"/>
      <c r="J862" s="15"/>
      <c r="P862" s="62"/>
      <c r="Q862" s="62"/>
      <c r="R862" s="62"/>
      <c r="S862" s="21"/>
    </row>
    <row r="863" spans="1:19" ht="15.75" x14ac:dyDescent="0.25">
      <c r="H863" s="14"/>
      <c r="J863" s="15"/>
      <c r="P863" s="62"/>
      <c r="Q863" s="62"/>
      <c r="R863" s="62"/>
      <c r="S863" s="21"/>
    </row>
    <row r="864" spans="1:19" ht="15" customHeight="1" x14ac:dyDescent="0.25">
      <c r="A864" s="106" t="s">
        <v>254</v>
      </c>
      <c r="B864" s="106"/>
      <c r="C864" s="106"/>
      <c r="D864" s="106"/>
      <c r="P864" s="62"/>
      <c r="Q864" s="62"/>
      <c r="R864" s="62"/>
      <c r="S864" s="21"/>
    </row>
    <row r="865" spans="1:20" ht="15.75" x14ac:dyDescent="0.25">
      <c r="P865" s="21"/>
      <c r="Q865" s="21"/>
      <c r="R865" s="21"/>
      <c r="S865" s="21"/>
    </row>
    <row r="866" spans="1:20" ht="15" customHeight="1" x14ac:dyDescent="0.25">
      <c r="G866" s="84" t="s">
        <v>351</v>
      </c>
      <c r="H866" s="84"/>
      <c r="I866" s="84"/>
      <c r="J866" s="84"/>
      <c r="P866" s="21"/>
      <c r="Q866" s="21"/>
      <c r="R866" s="21"/>
      <c r="S866" s="21"/>
    </row>
    <row r="867" spans="1:20" ht="15.75" x14ac:dyDescent="0.25">
      <c r="P867" s="21"/>
      <c r="Q867" s="21"/>
      <c r="R867" s="21"/>
      <c r="S867" s="21"/>
    </row>
    <row r="868" spans="1:20" ht="15.75" x14ac:dyDescent="0.25">
      <c r="A868" s="120" t="s">
        <v>1</v>
      </c>
      <c r="B868" s="121"/>
      <c r="C868" s="121"/>
      <c r="D868" s="121"/>
      <c r="E868" s="121"/>
      <c r="F868" s="121"/>
      <c r="G868" s="122" t="s">
        <v>2</v>
      </c>
      <c r="H868" s="122" t="s">
        <v>3</v>
      </c>
      <c r="I868" s="122"/>
      <c r="J868" s="122" t="s">
        <v>4</v>
      </c>
      <c r="K868" s="122"/>
      <c r="L868" s="122"/>
      <c r="M868" s="122"/>
      <c r="N868" s="122"/>
      <c r="O868" s="122"/>
      <c r="P868" s="125" t="s">
        <v>5</v>
      </c>
      <c r="Q868" s="126"/>
    </row>
    <row r="869" spans="1:20" ht="15.75" x14ac:dyDescent="0.25">
      <c r="A869" s="121"/>
      <c r="B869" s="121"/>
      <c r="C869" s="121"/>
      <c r="D869" s="121"/>
      <c r="E869" s="121"/>
      <c r="F869" s="121"/>
      <c r="G869" s="122"/>
      <c r="H869" s="122"/>
      <c r="I869" s="122"/>
      <c r="J869" s="129" t="s">
        <v>6</v>
      </c>
      <c r="K869" s="129"/>
      <c r="L869" s="129" t="s">
        <v>7</v>
      </c>
      <c r="M869" s="129"/>
      <c r="N869" s="129" t="s">
        <v>8</v>
      </c>
      <c r="O869" s="129"/>
      <c r="P869" s="127"/>
      <c r="Q869" s="128"/>
    </row>
    <row r="870" spans="1:20" ht="15.75" x14ac:dyDescent="0.25">
      <c r="A870" s="107" t="s">
        <v>255</v>
      </c>
      <c r="B870" s="108"/>
      <c r="C870" s="108"/>
      <c r="D870" s="108"/>
      <c r="E870" s="108"/>
      <c r="F870" s="109"/>
      <c r="G870" s="2" t="s">
        <v>155</v>
      </c>
      <c r="H870" s="94" t="s">
        <v>56</v>
      </c>
      <c r="I870" s="95"/>
      <c r="J870" s="94" t="s">
        <v>156</v>
      </c>
      <c r="K870" s="95"/>
      <c r="L870" s="94" t="s">
        <v>157</v>
      </c>
      <c r="M870" s="95"/>
      <c r="N870" s="94" t="s">
        <v>158</v>
      </c>
      <c r="O870" s="95"/>
      <c r="P870" s="94" t="s">
        <v>159</v>
      </c>
      <c r="Q870" s="95"/>
    </row>
    <row r="871" spans="1:20" ht="15.75" x14ac:dyDescent="0.25">
      <c r="A871" s="107" t="s">
        <v>256</v>
      </c>
      <c r="B871" s="108"/>
      <c r="C871" s="108"/>
      <c r="D871" s="108"/>
      <c r="E871" s="108"/>
      <c r="F871" s="109"/>
      <c r="G871" s="11" t="s">
        <v>257</v>
      </c>
      <c r="H871" s="110" t="s">
        <v>182</v>
      </c>
      <c r="I871" s="111"/>
      <c r="J871" s="94" t="s">
        <v>258</v>
      </c>
      <c r="K871" s="95"/>
      <c r="L871" s="94" t="s">
        <v>259</v>
      </c>
      <c r="M871" s="95"/>
      <c r="N871" s="94" t="s">
        <v>260</v>
      </c>
      <c r="O871" s="95"/>
      <c r="P871" s="94" t="s">
        <v>261</v>
      </c>
      <c r="Q871" s="95"/>
    </row>
    <row r="872" spans="1:20" ht="15.75" x14ac:dyDescent="0.25">
      <c r="A872" s="112" t="s">
        <v>355</v>
      </c>
      <c r="B872" s="113"/>
      <c r="C872" s="113"/>
      <c r="D872" s="113"/>
      <c r="E872" s="113"/>
      <c r="F872" s="114"/>
      <c r="G872" s="11" t="s">
        <v>356</v>
      </c>
      <c r="H872" s="94" t="s">
        <v>56</v>
      </c>
      <c r="I872" s="95"/>
      <c r="J872" s="94" t="s">
        <v>357</v>
      </c>
      <c r="K872" s="95"/>
      <c r="L872" s="94" t="s">
        <v>358</v>
      </c>
      <c r="M872" s="95"/>
      <c r="N872" s="94" t="s">
        <v>359</v>
      </c>
      <c r="O872" s="95"/>
      <c r="P872" s="94" t="s">
        <v>360</v>
      </c>
      <c r="Q872" s="105"/>
      <c r="R872" s="51"/>
      <c r="S872" s="35"/>
      <c r="T872" s="35"/>
    </row>
    <row r="873" spans="1:20" ht="15.75" x14ac:dyDescent="0.25">
      <c r="A873" s="115" t="s">
        <v>14</v>
      </c>
      <c r="B873" s="116"/>
      <c r="C873" s="116"/>
      <c r="D873" s="116"/>
      <c r="E873" s="116"/>
      <c r="F873" s="116"/>
      <c r="G873" s="116"/>
      <c r="H873" s="116"/>
      <c r="I873" s="117"/>
      <c r="J873" s="96">
        <f>+J870+J871+J872</f>
        <v>15.860000000000001</v>
      </c>
      <c r="K873" s="103"/>
      <c r="L873" s="96">
        <f>+L870+L872+L871</f>
        <v>15.690000000000001</v>
      </c>
      <c r="M873" s="103"/>
      <c r="N873" s="96">
        <f>+N870+N871+N872</f>
        <v>68.25</v>
      </c>
      <c r="O873" s="103"/>
      <c r="P873" s="96">
        <f>+P870+P871+P872</f>
        <v>465.22</v>
      </c>
      <c r="Q873" s="103"/>
    </row>
    <row r="875" spans="1:20" ht="15.75" x14ac:dyDescent="0.25">
      <c r="G875" s="84" t="s">
        <v>352</v>
      </c>
      <c r="H875" s="84"/>
      <c r="I875" s="84"/>
      <c r="J875" s="84"/>
    </row>
    <row r="877" spans="1:20" ht="15.75" x14ac:dyDescent="0.25">
      <c r="A877" s="85" t="s">
        <v>1</v>
      </c>
      <c r="B877" s="86"/>
      <c r="C877" s="86"/>
      <c r="D877" s="86"/>
      <c r="E877" s="86"/>
      <c r="F877" s="86"/>
      <c r="G877" s="87" t="s">
        <v>2</v>
      </c>
      <c r="H877" s="87" t="s">
        <v>3</v>
      </c>
      <c r="I877" s="87"/>
      <c r="J877" s="87" t="s">
        <v>4</v>
      </c>
      <c r="K877" s="87"/>
      <c r="L877" s="87"/>
      <c r="M877" s="87"/>
      <c r="N877" s="87"/>
      <c r="O877" s="87"/>
      <c r="P877" s="99" t="s">
        <v>5</v>
      </c>
      <c r="Q877" s="100"/>
    </row>
    <row r="878" spans="1:20" ht="15.75" x14ac:dyDescent="0.25">
      <c r="A878" s="86"/>
      <c r="B878" s="86"/>
      <c r="C878" s="86"/>
      <c r="D878" s="86"/>
      <c r="E878" s="86"/>
      <c r="F878" s="86"/>
      <c r="G878" s="87"/>
      <c r="H878" s="87"/>
      <c r="I878" s="87"/>
      <c r="J878" s="84" t="s">
        <v>6</v>
      </c>
      <c r="K878" s="84"/>
      <c r="L878" s="84" t="s">
        <v>7</v>
      </c>
      <c r="M878" s="84"/>
      <c r="N878" s="84" t="s">
        <v>8</v>
      </c>
      <c r="O878" s="84"/>
      <c r="P878" s="101"/>
      <c r="Q878" s="102"/>
    </row>
    <row r="879" spans="1:20" ht="15.75" x14ac:dyDescent="0.25">
      <c r="A879" s="77" t="s">
        <v>262</v>
      </c>
      <c r="B879" s="78"/>
      <c r="C879" s="78"/>
      <c r="D879" s="78"/>
      <c r="E879" s="78"/>
      <c r="F879" s="79"/>
      <c r="G879" s="26" t="s">
        <v>263</v>
      </c>
      <c r="H879" s="73">
        <v>150</v>
      </c>
      <c r="I879" s="74"/>
      <c r="J879" s="73">
        <v>4.09</v>
      </c>
      <c r="K879" s="74"/>
      <c r="L879" s="73">
        <v>3.34</v>
      </c>
      <c r="M879" s="74"/>
      <c r="N879" s="73">
        <v>14.39</v>
      </c>
      <c r="O879" s="74"/>
      <c r="P879" s="73">
        <v>97.04</v>
      </c>
      <c r="Q879" s="74"/>
    </row>
    <row r="880" spans="1:20" ht="15.75" x14ac:dyDescent="0.25">
      <c r="A880" s="77" t="s">
        <v>264</v>
      </c>
      <c r="B880" s="78"/>
      <c r="C880" s="78"/>
      <c r="D880" s="78"/>
      <c r="E880" s="78"/>
      <c r="F880" s="79"/>
      <c r="G880" s="26" t="s">
        <v>116</v>
      </c>
      <c r="H880" s="73">
        <v>30</v>
      </c>
      <c r="I880" s="74"/>
      <c r="J880" s="73">
        <v>2.19</v>
      </c>
      <c r="K880" s="74"/>
      <c r="L880" s="73">
        <v>0.63</v>
      </c>
      <c r="M880" s="74"/>
      <c r="N880" s="73">
        <v>13.2</v>
      </c>
      <c r="O880" s="74"/>
      <c r="P880" s="73">
        <v>71.7</v>
      </c>
      <c r="Q880" s="74"/>
    </row>
    <row r="881" spans="1:20" ht="15.75" x14ac:dyDescent="0.25">
      <c r="A881" s="77" t="s">
        <v>95</v>
      </c>
      <c r="B881" s="78"/>
      <c r="C881" s="78"/>
      <c r="D881" s="78"/>
      <c r="E881" s="78"/>
      <c r="F881" s="79"/>
      <c r="G881" s="26" t="s">
        <v>96</v>
      </c>
      <c r="H881" s="73">
        <v>75</v>
      </c>
      <c r="I881" s="74"/>
      <c r="J881" s="73">
        <v>14.04</v>
      </c>
      <c r="K881" s="74"/>
      <c r="L881" s="73">
        <v>4.71</v>
      </c>
      <c r="M881" s="74"/>
      <c r="N881" s="73">
        <v>0.43</v>
      </c>
      <c r="O881" s="74"/>
      <c r="P881" s="73">
        <v>101.84</v>
      </c>
      <c r="Q881" s="83"/>
      <c r="R881" s="52"/>
      <c r="S881" s="36"/>
      <c r="T881" s="36"/>
    </row>
    <row r="882" spans="1:20" ht="15.75" customHeight="1" x14ac:dyDescent="0.25">
      <c r="A882" s="80" t="s">
        <v>438</v>
      </c>
      <c r="B882" s="81"/>
      <c r="C882" s="81"/>
      <c r="D882" s="81"/>
      <c r="E882" s="81"/>
      <c r="F882" s="82"/>
      <c r="G882" s="60" t="s">
        <v>439</v>
      </c>
      <c r="H882" s="73">
        <v>60</v>
      </c>
      <c r="I882" s="74"/>
      <c r="J882" s="73">
        <v>0.96</v>
      </c>
      <c r="K882" s="74"/>
      <c r="L882" s="73">
        <v>1.93</v>
      </c>
      <c r="M882" s="74"/>
      <c r="N882" s="73">
        <v>6.69</v>
      </c>
      <c r="O882" s="74"/>
      <c r="P882" s="73">
        <v>52.63</v>
      </c>
      <c r="Q882" s="74"/>
      <c r="R882" s="54"/>
      <c r="S882" s="53"/>
      <c r="T882" s="53"/>
    </row>
    <row r="883" spans="1:20" ht="15.75" customHeight="1" x14ac:dyDescent="0.25">
      <c r="A883" s="67" t="s">
        <v>434</v>
      </c>
      <c r="B883" s="68"/>
      <c r="C883" s="68"/>
      <c r="D883" s="68"/>
      <c r="E883" s="68"/>
      <c r="F883" s="69"/>
      <c r="G883" s="123" t="s">
        <v>435</v>
      </c>
      <c r="H883" s="63">
        <v>50</v>
      </c>
      <c r="I883" s="64"/>
      <c r="J883" s="63">
        <v>0.44</v>
      </c>
      <c r="K883" s="64"/>
      <c r="L883" s="63">
        <v>3.02</v>
      </c>
      <c r="M883" s="64"/>
      <c r="N883" s="63">
        <v>1.81</v>
      </c>
      <c r="O883" s="64"/>
      <c r="P883" s="63">
        <v>36.25</v>
      </c>
      <c r="Q883" s="130"/>
      <c r="R883" s="51"/>
      <c r="S883" s="35"/>
      <c r="T883" s="35"/>
    </row>
    <row r="884" spans="1:20" ht="15.75" customHeight="1" x14ac:dyDescent="0.25">
      <c r="A884" s="70"/>
      <c r="B884" s="71"/>
      <c r="C884" s="71"/>
      <c r="D884" s="71"/>
      <c r="E884" s="71"/>
      <c r="F884" s="72"/>
      <c r="G884" s="124"/>
      <c r="H884" s="65"/>
      <c r="I884" s="66"/>
      <c r="J884" s="65"/>
      <c r="K884" s="66"/>
      <c r="L884" s="65"/>
      <c r="M884" s="66"/>
      <c r="N884" s="65"/>
      <c r="O884" s="66"/>
      <c r="P884" s="65"/>
      <c r="Q884" s="131"/>
      <c r="R884" s="51"/>
      <c r="S884" s="35"/>
      <c r="T884" s="35"/>
    </row>
    <row r="885" spans="1:20" ht="15.75" customHeight="1" x14ac:dyDescent="0.25">
      <c r="A885" s="80" t="s">
        <v>21</v>
      </c>
      <c r="B885" s="81"/>
      <c r="C885" s="81"/>
      <c r="D885" s="81"/>
      <c r="E885" s="81"/>
      <c r="F885" s="82"/>
      <c r="G885" s="46" t="s">
        <v>22</v>
      </c>
      <c r="H885" s="73">
        <v>30</v>
      </c>
      <c r="I885" s="74"/>
      <c r="J885" s="73">
        <v>0.24</v>
      </c>
      <c r="K885" s="74"/>
      <c r="L885" s="73">
        <v>0.06</v>
      </c>
      <c r="M885" s="74"/>
      <c r="N885" s="73">
        <v>0.69</v>
      </c>
      <c r="O885" s="74"/>
      <c r="P885" s="73">
        <v>3.3</v>
      </c>
      <c r="Q885" s="83"/>
      <c r="R885" s="51"/>
      <c r="S885" s="35"/>
      <c r="T885" s="35"/>
    </row>
    <row r="886" spans="1:20" ht="15.75" x14ac:dyDescent="0.25">
      <c r="A886" s="77" t="s">
        <v>206</v>
      </c>
      <c r="B886" s="78"/>
      <c r="C886" s="78"/>
      <c r="D886" s="78"/>
      <c r="E886" s="78"/>
      <c r="F886" s="79"/>
      <c r="G886" s="26" t="s">
        <v>101</v>
      </c>
      <c r="H886" s="73">
        <v>200</v>
      </c>
      <c r="I886" s="74"/>
      <c r="J886" s="73">
        <v>0</v>
      </c>
      <c r="K886" s="74"/>
      <c r="L886" s="73">
        <v>0</v>
      </c>
      <c r="M886" s="74"/>
      <c r="N886" s="73">
        <v>0</v>
      </c>
      <c r="O886" s="74"/>
      <c r="P886" s="73">
        <v>0</v>
      </c>
      <c r="Q886" s="74"/>
    </row>
    <row r="887" spans="1:20" ht="15.75" x14ac:dyDescent="0.25">
      <c r="A887" s="88" t="s">
        <v>14</v>
      </c>
      <c r="B887" s="89"/>
      <c r="C887" s="89"/>
      <c r="D887" s="89"/>
      <c r="E887" s="89"/>
      <c r="F887" s="89"/>
      <c r="G887" s="89"/>
      <c r="H887" s="89"/>
      <c r="I887" s="90"/>
      <c r="J887" s="91">
        <f>+J879+J880+J881+J882+J883+J886+J885</f>
        <v>21.96</v>
      </c>
      <c r="K887" s="92"/>
      <c r="L887" s="91">
        <f>+L879+L880+L881+L882+L883+L886+L885</f>
        <v>13.69</v>
      </c>
      <c r="M887" s="92"/>
      <c r="N887" s="91">
        <f>+N879+N880+N881+N882+N883+N886+N885</f>
        <v>37.21</v>
      </c>
      <c r="O887" s="92"/>
      <c r="P887" s="91">
        <f>+P879+P880+P881+P882+P883+P886+P885</f>
        <v>362.76000000000005</v>
      </c>
      <c r="Q887" s="92"/>
    </row>
    <row r="889" spans="1:20" ht="15.75" x14ac:dyDescent="0.25">
      <c r="G889" s="91" t="s">
        <v>353</v>
      </c>
      <c r="H889" s="98"/>
      <c r="I889" s="98"/>
      <c r="J889" s="92"/>
    </row>
    <row r="891" spans="1:20" ht="15.75" x14ac:dyDescent="0.25">
      <c r="A891" s="85" t="s">
        <v>1</v>
      </c>
      <c r="B891" s="86"/>
      <c r="C891" s="86"/>
      <c r="D891" s="86"/>
      <c r="E891" s="86"/>
      <c r="F891" s="86"/>
      <c r="G891" s="87" t="s">
        <v>2</v>
      </c>
      <c r="H891" s="87" t="s">
        <v>3</v>
      </c>
      <c r="I891" s="87"/>
      <c r="J891" s="87" t="s">
        <v>4</v>
      </c>
      <c r="K891" s="87"/>
      <c r="L891" s="87"/>
      <c r="M891" s="87"/>
      <c r="N891" s="87"/>
      <c r="O891" s="87"/>
      <c r="P891" s="99" t="s">
        <v>5</v>
      </c>
      <c r="Q891" s="100"/>
    </row>
    <row r="892" spans="1:20" ht="15.75" x14ac:dyDescent="0.25">
      <c r="A892" s="86"/>
      <c r="B892" s="86"/>
      <c r="C892" s="86"/>
      <c r="D892" s="86"/>
      <c r="E892" s="86"/>
      <c r="F892" s="86"/>
      <c r="G892" s="87"/>
      <c r="H892" s="87"/>
      <c r="I892" s="87"/>
      <c r="J892" s="84" t="s">
        <v>6</v>
      </c>
      <c r="K892" s="84"/>
      <c r="L892" s="84" t="s">
        <v>7</v>
      </c>
      <c r="M892" s="84"/>
      <c r="N892" s="84" t="s">
        <v>8</v>
      </c>
      <c r="O892" s="84"/>
      <c r="P892" s="101"/>
      <c r="Q892" s="102"/>
    </row>
    <row r="893" spans="1:20" ht="15.75" x14ac:dyDescent="0.25">
      <c r="A893" s="77" t="s">
        <v>269</v>
      </c>
      <c r="B893" s="78"/>
      <c r="C893" s="78"/>
      <c r="D893" s="78"/>
      <c r="E893" s="78"/>
      <c r="F893" s="79"/>
      <c r="G893" s="26" t="s">
        <v>270</v>
      </c>
      <c r="H893" s="73">
        <v>200</v>
      </c>
      <c r="I893" s="74"/>
      <c r="J893" s="73">
        <v>5.16</v>
      </c>
      <c r="K893" s="74"/>
      <c r="L893" s="73">
        <v>7.69</v>
      </c>
      <c r="M893" s="74"/>
      <c r="N893" s="73">
        <v>19.149999999999999</v>
      </c>
      <c r="O893" s="74"/>
      <c r="P893" s="73">
        <v>161.83000000000001</v>
      </c>
      <c r="Q893" s="74"/>
    </row>
    <row r="894" spans="1:20" ht="15.75" x14ac:dyDescent="0.25">
      <c r="A894" s="77" t="s">
        <v>180</v>
      </c>
      <c r="B894" s="78"/>
      <c r="C894" s="78"/>
      <c r="D894" s="78"/>
      <c r="E894" s="78"/>
      <c r="F894" s="79"/>
      <c r="G894" s="28" t="s">
        <v>181</v>
      </c>
      <c r="H894" s="94" t="s">
        <v>182</v>
      </c>
      <c r="I894" s="95"/>
      <c r="J894" s="94" t="s">
        <v>82</v>
      </c>
      <c r="K894" s="95"/>
      <c r="L894" s="94" t="s">
        <v>183</v>
      </c>
      <c r="M894" s="95"/>
      <c r="N894" s="94" t="s">
        <v>184</v>
      </c>
      <c r="O894" s="95"/>
      <c r="P894" s="94" t="s">
        <v>185</v>
      </c>
      <c r="Q894" s="95"/>
    </row>
    <row r="895" spans="1:20" ht="15.75" x14ac:dyDescent="0.25">
      <c r="A895" s="77" t="s">
        <v>135</v>
      </c>
      <c r="B895" s="78"/>
      <c r="C895" s="78"/>
      <c r="D895" s="78"/>
      <c r="E895" s="78"/>
      <c r="F895" s="79"/>
      <c r="G895" s="26" t="s">
        <v>136</v>
      </c>
      <c r="H895" s="94" t="s">
        <v>56</v>
      </c>
      <c r="I895" s="95"/>
      <c r="J895" s="94" t="s">
        <v>58</v>
      </c>
      <c r="K895" s="95"/>
      <c r="L895" s="94" t="s">
        <v>58</v>
      </c>
      <c r="M895" s="95"/>
      <c r="N895" s="94" t="s">
        <v>58</v>
      </c>
      <c r="O895" s="95"/>
      <c r="P895" s="94" t="s">
        <v>58</v>
      </c>
      <c r="Q895" s="95"/>
    </row>
    <row r="896" spans="1:20" ht="15.75" x14ac:dyDescent="0.25">
      <c r="A896" s="77" t="s">
        <v>345</v>
      </c>
      <c r="B896" s="78"/>
      <c r="C896" s="78"/>
      <c r="D896" s="78"/>
      <c r="E896" s="78"/>
      <c r="F896" s="79"/>
      <c r="G896" s="26" t="s">
        <v>153</v>
      </c>
      <c r="H896" s="94" t="s">
        <v>56</v>
      </c>
      <c r="I896" s="95"/>
      <c r="J896" s="94" t="s">
        <v>186</v>
      </c>
      <c r="K896" s="95"/>
      <c r="L896" s="94" t="s">
        <v>187</v>
      </c>
      <c r="M896" s="95"/>
      <c r="N896" s="94" t="s">
        <v>188</v>
      </c>
      <c r="O896" s="95"/>
      <c r="P896" s="94" t="s">
        <v>189</v>
      </c>
      <c r="Q896" s="95"/>
    </row>
    <row r="897" spans="1:18" ht="15.75" x14ac:dyDescent="0.25">
      <c r="A897" s="88" t="s">
        <v>14</v>
      </c>
      <c r="B897" s="89"/>
      <c r="C897" s="89"/>
      <c r="D897" s="89"/>
      <c r="E897" s="89"/>
      <c r="F897" s="89"/>
      <c r="G897" s="89"/>
      <c r="H897" s="89"/>
      <c r="I897" s="90"/>
      <c r="J897" s="96">
        <f>+J893+J894+J895+J896</f>
        <v>13.2</v>
      </c>
      <c r="K897" s="103"/>
      <c r="L897" s="96">
        <f>+L893+L894+L895+L896</f>
        <v>19.82</v>
      </c>
      <c r="M897" s="103"/>
      <c r="N897" s="96">
        <f>+N893+N894+N895+N896</f>
        <v>65.83</v>
      </c>
      <c r="O897" s="103"/>
      <c r="P897" s="96">
        <f>+P893+P894+P895+P896</f>
        <v>474.12</v>
      </c>
      <c r="Q897" s="103"/>
    </row>
    <row r="898" spans="1:18" ht="15.75" x14ac:dyDescent="0.25">
      <c r="A898" s="88" t="s">
        <v>50</v>
      </c>
      <c r="B898" s="89"/>
      <c r="C898" s="89"/>
      <c r="D898" s="89"/>
      <c r="E898" s="89"/>
      <c r="F898" s="89"/>
      <c r="G898" s="89"/>
      <c r="H898" s="89"/>
      <c r="I898" s="90"/>
      <c r="J898" s="96">
        <f>+J887+J897+J873</f>
        <v>51.019999999999996</v>
      </c>
      <c r="K898" s="103"/>
      <c r="L898" s="96">
        <f>+L873+L887+L897</f>
        <v>49.2</v>
      </c>
      <c r="M898" s="103"/>
      <c r="N898" s="96">
        <f>+N873+N887+N897</f>
        <v>171.29000000000002</v>
      </c>
      <c r="O898" s="103"/>
      <c r="P898" s="96">
        <f>+P873+P887+P897</f>
        <v>1302.0999999999999</v>
      </c>
      <c r="Q898" s="103"/>
    </row>
    <row r="900" spans="1:18" x14ac:dyDescent="0.25">
      <c r="R900">
        <v>16</v>
      </c>
    </row>
    <row r="901" spans="1:18" ht="15.75" x14ac:dyDescent="0.25">
      <c r="A901" s="93" t="s">
        <v>27</v>
      </c>
      <c r="B901" s="93"/>
      <c r="C901" s="93"/>
      <c r="D901" s="93"/>
      <c r="E901" s="93"/>
      <c r="F901" s="93"/>
      <c r="G901" s="93"/>
      <c r="H901" s="93"/>
    </row>
  </sheetData>
  <mergeCells count="2174">
    <mergeCell ref="A488:F488"/>
    <mergeCell ref="H488:I488"/>
    <mergeCell ref="J488:K488"/>
    <mergeCell ref="L488:M488"/>
    <mergeCell ref="N488:O488"/>
    <mergeCell ref="P488:Q488"/>
    <mergeCell ref="A599:F599"/>
    <mergeCell ref="H599:I599"/>
    <mergeCell ref="A641:F642"/>
    <mergeCell ref="G641:G642"/>
    <mergeCell ref="H641:I642"/>
    <mergeCell ref="J641:K642"/>
    <mergeCell ref="L641:M642"/>
    <mergeCell ref="N641:O642"/>
    <mergeCell ref="P641:Q642"/>
    <mergeCell ref="J828:K828"/>
    <mergeCell ref="L828:M828"/>
    <mergeCell ref="N828:O828"/>
    <mergeCell ref="P828:Q828"/>
    <mergeCell ref="H608:I608"/>
    <mergeCell ref="J608:K608"/>
    <mergeCell ref="L608:M608"/>
    <mergeCell ref="N608:O608"/>
    <mergeCell ref="P608:Q608"/>
    <mergeCell ref="A598:F598"/>
    <mergeCell ref="H598:I598"/>
    <mergeCell ref="J598:K598"/>
    <mergeCell ref="P586:Q586"/>
    <mergeCell ref="A587:I587"/>
    <mergeCell ref="J587:K587"/>
    <mergeCell ref="L587:M587"/>
    <mergeCell ref="J584:K584"/>
    <mergeCell ref="L584:M584"/>
    <mergeCell ref="N584:O584"/>
    <mergeCell ref="A585:F585"/>
    <mergeCell ref="H585:I585"/>
    <mergeCell ref="J585:K585"/>
    <mergeCell ref="J599:K599"/>
    <mergeCell ref="L599:M599"/>
    <mergeCell ref="N599:O599"/>
    <mergeCell ref="P599:Q599"/>
    <mergeCell ref="H607:I607"/>
    <mergeCell ref="J607:K607"/>
    <mergeCell ref="L607:M607"/>
    <mergeCell ref="N607:O607"/>
    <mergeCell ref="P607:Q607"/>
    <mergeCell ref="A608:F608"/>
    <mergeCell ref="P631:S637"/>
    <mergeCell ref="P439:Q440"/>
    <mergeCell ref="A537:F538"/>
    <mergeCell ref="G537:G538"/>
    <mergeCell ref="H537:I538"/>
    <mergeCell ref="J537:K538"/>
    <mergeCell ref="L537:M538"/>
    <mergeCell ref="N537:O538"/>
    <mergeCell ref="P537:Q538"/>
    <mergeCell ref="L611:M611"/>
    <mergeCell ref="N611:O611"/>
    <mergeCell ref="P611:Q611"/>
    <mergeCell ref="A612:I612"/>
    <mergeCell ref="J612:K612"/>
    <mergeCell ref="L612:M612"/>
    <mergeCell ref="N612:O612"/>
    <mergeCell ref="P612:Q612"/>
    <mergeCell ref="A417:F417"/>
    <mergeCell ref="A482:F482"/>
    <mergeCell ref="H482:I482"/>
    <mergeCell ref="J482:K482"/>
    <mergeCell ref="L482:M482"/>
    <mergeCell ref="N482:O482"/>
    <mergeCell ref="P482:Q482"/>
    <mergeCell ref="A593:F594"/>
    <mergeCell ref="G593:G594"/>
    <mergeCell ref="H593:I594"/>
    <mergeCell ref="J593:K594"/>
    <mergeCell ref="L593:M594"/>
    <mergeCell ref="N593:O594"/>
    <mergeCell ref="P593:Q594"/>
    <mergeCell ref="P517:S523"/>
    <mergeCell ref="P460:S465"/>
    <mergeCell ref="P574:S580"/>
    <mergeCell ref="P583:Q584"/>
    <mergeCell ref="P585:Q585"/>
    <mergeCell ref="A586:F586"/>
    <mergeCell ref="H586:I586"/>
    <mergeCell ref="J586:K586"/>
    <mergeCell ref="L586:M586"/>
    <mergeCell ref="N586:O586"/>
    <mergeCell ref="J549:O549"/>
    <mergeCell ref="P549:Q550"/>
    <mergeCell ref="J550:K550"/>
    <mergeCell ref="L550:M550"/>
    <mergeCell ref="N536:O536"/>
    <mergeCell ref="H480:I481"/>
    <mergeCell ref="J480:O480"/>
    <mergeCell ref="P480:Q481"/>
    <mergeCell ref="A414:F415"/>
    <mergeCell ref="G414:G415"/>
    <mergeCell ref="H414:I415"/>
    <mergeCell ref="J414:K415"/>
    <mergeCell ref="L414:M415"/>
    <mergeCell ref="N414:O415"/>
    <mergeCell ref="P414:Q415"/>
    <mergeCell ref="P289:S295"/>
    <mergeCell ref="P403:S408"/>
    <mergeCell ref="G355:G356"/>
    <mergeCell ref="H355:I356"/>
    <mergeCell ref="L357:M357"/>
    <mergeCell ref="L358:M358"/>
    <mergeCell ref="L359:M359"/>
    <mergeCell ref="L360:M360"/>
    <mergeCell ref="L361:M361"/>
    <mergeCell ref="N357:O357"/>
    <mergeCell ref="N358:O358"/>
    <mergeCell ref="N359:O359"/>
    <mergeCell ref="N360:O360"/>
    <mergeCell ref="A367:F367"/>
    <mergeCell ref="A369:F370"/>
    <mergeCell ref="G369:G370"/>
    <mergeCell ref="H369:I370"/>
    <mergeCell ref="J369:K370"/>
    <mergeCell ref="L369:M370"/>
    <mergeCell ref="J387:K387"/>
    <mergeCell ref="L381:M381"/>
    <mergeCell ref="A387:I387"/>
    <mergeCell ref="H385:I385"/>
    <mergeCell ref="A386:I386"/>
    <mergeCell ref="A384:F384"/>
    <mergeCell ref="A607:F607"/>
    <mergeCell ref="A601:I601"/>
    <mergeCell ref="P591:Q592"/>
    <mergeCell ref="J601:K601"/>
    <mergeCell ref="L601:M601"/>
    <mergeCell ref="N601:O601"/>
    <mergeCell ref="P601:Q601"/>
    <mergeCell ref="A839:F839"/>
    <mergeCell ref="H839:I839"/>
    <mergeCell ref="J839:K839"/>
    <mergeCell ref="L839:M839"/>
    <mergeCell ref="N839:O839"/>
    <mergeCell ref="P839:Q839"/>
    <mergeCell ref="N830:O830"/>
    <mergeCell ref="P830:Q830"/>
    <mergeCell ref="H828:I828"/>
    <mergeCell ref="A613:I613"/>
    <mergeCell ref="J613:K613"/>
    <mergeCell ref="L613:M613"/>
    <mergeCell ref="N613:O613"/>
    <mergeCell ref="P613:Q613"/>
    <mergeCell ref="A616:H616"/>
    <mergeCell ref="P745:S750"/>
    <mergeCell ref="A828:F828"/>
    <mergeCell ref="G637:J637"/>
    <mergeCell ref="H653:I653"/>
    <mergeCell ref="J653:K653"/>
    <mergeCell ref="N756:O756"/>
    <mergeCell ref="A595:F595"/>
    <mergeCell ref="H595:I595"/>
    <mergeCell ref="G12:M14"/>
    <mergeCell ref="G589:J589"/>
    <mergeCell ref="G591:G592"/>
    <mergeCell ref="H591:I592"/>
    <mergeCell ref="J591:O591"/>
    <mergeCell ref="N598:O598"/>
    <mergeCell ref="P598:Q598"/>
    <mergeCell ref="A600:F600"/>
    <mergeCell ref="H600:I600"/>
    <mergeCell ref="J600:K600"/>
    <mergeCell ref="L600:M600"/>
    <mergeCell ref="N600:O600"/>
    <mergeCell ref="P600:Q600"/>
    <mergeCell ref="G583:G584"/>
    <mergeCell ref="H583:I584"/>
    <mergeCell ref="J583:O583"/>
    <mergeCell ref="A99:H99"/>
    <mergeCell ref="A390:H390"/>
    <mergeCell ref="P539:Q539"/>
    <mergeCell ref="P540:Q540"/>
    <mergeCell ref="P541:Q541"/>
    <mergeCell ref="N550:O550"/>
    <mergeCell ref="P529:Q529"/>
    <mergeCell ref="P417:Q417"/>
    <mergeCell ref="P418:Q418"/>
    <mergeCell ref="L585:M585"/>
    <mergeCell ref="N587:O587"/>
    <mergeCell ref="P587:Q587"/>
    <mergeCell ref="P595:Q595"/>
    <mergeCell ref="A596:F597"/>
    <mergeCell ref="J596:K597"/>
    <mergeCell ref="L596:M597"/>
    <mergeCell ref="J595:K595"/>
    <mergeCell ref="L595:M595"/>
    <mergeCell ref="N595:O595"/>
    <mergeCell ref="H609:I609"/>
    <mergeCell ref="J609:K609"/>
    <mergeCell ref="A611:F611"/>
    <mergeCell ref="H611:I611"/>
    <mergeCell ref="J611:K611"/>
    <mergeCell ref="A609:F609"/>
    <mergeCell ref="L609:M609"/>
    <mergeCell ref="N609:O609"/>
    <mergeCell ref="P609:Q609"/>
    <mergeCell ref="J605:O605"/>
    <mergeCell ref="P605:Q606"/>
    <mergeCell ref="J606:K606"/>
    <mergeCell ref="L606:M606"/>
    <mergeCell ref="N606:O606"/>
    <mergeCell ref="L598:M598"/>
    <mergeCell ref="A610:F610"/>
    <mergeCell ref="H610:I610"/>
    <mergeCell ref="J610:K610"/>
    <mergeCell ref="L610:M610"/>
    <mergeCell ref="N610:O610"/>
    <mergeCell ref="P610:Q610"/>
    <mergeCell ref="G603:J603"/>
    <mergeCell ref="A605:F606"/>
    <mergeCell ref="G605:G606"/>
    <mergeCell ref="H605:I606"/>
    <mergeCell ref="G596:G597"/>
    <mergeCell ref="H596:I597"/>
    <mergeCell ref="N596:O597"/>
    <mergeCell ref="P596:Q597"/>
    <mergeCell ref="Q1:T5"/>
    <mergeCell ref="L417:M417"/>
    <mergeCell ref="N417:O417"/>
    <mergeCell ref="P419:Q419"/>
    <mergeCell ref="P420:Q420"/>
    <mergeCell ref="P424:Q425"/>
    <mergeCell ref="N425:O425"/>
    <mergeCell ref="A420:I420"/>
    <mergeCell ref="J420:K420"/>
    <mergeCell ref="L420:M420"/>
    <mergeCell ref="N420:O420"/>
    <mergeCell ref="G422:J422"/>
    <mergeCell ref="A424:F425"/>
    <mergeCell ref="G424:G425"/>
    <mergeCell ref="H424:I425"/>
    <mergeCell ref="J424:O424"/>
    <mergeCell ref="J425:K425"/>
    <mergeCell ref="P355:Q356"/>
    <mergeCell ref="J356:K356"/>
    <mergeCell ref="L356:M356"/>
    <mergeCell ref="N356:O356"/>
    <mergeCell ref="P365:Q366"/>
    <mergeCell ref="J366:K366"/>
    <mergeCell ref="L366:M366"/>
    <mergeCell ref="N366:O366"/>
    <mergeCell ref="H360:I360"/>
    <mergeCell ref="A361:I361"/>
    <mergeCell ref="A357:F357"/>
    <mergeCell ref="H357:I357"/>
    <mergeCell ref="A358:F358"/>
    <mergeCell ref="H358:I358"/>
    <mergeCell ref="A355:F356"/>
    <mergeCell ref="J481:K481"/>
    <mergeCell ref="L481:M481"/>
    <mergeCell ref="N481:O481"/>
    <mergeCell ref="P471:Q471"/>
    <mergeCell ref="G492:J492"/>
    <mergeCell ref="H417:I417"/>
    <mergeCell ref="J417:K417"/>
    <mergeCell ref="J419:K419"/>
    <mergeCell ref="L419:M419"/>
    <mergeCell ref="N419:O419"/>
    <mergeCell ref="A427:F427"/>
    <mergeCell ref="H427:I427"/>
    <mergeCell ref="J427:K427"/>
    <mergeCell ref="A542:F542"/>
    <mergeCell ref="H539:I539"/>
    <mergeCell ref="A540:F540"/>
    <mergeCell ref="A539:F539"/>
    <mergeCell ref="J539:K539"/>
    <mergeCell ref="L539:M539"/>
    <mergeCell ref="N539:O539"/>
    <mergeCell ref="H471:I471"/>
    <mergeCell ref="J471:K471"/>
    <mergeCell ref="L471:M471"/>
    <mergeCell ref="N471:O471"/>
    <mergeCell ref="A480:F481"/>
    <mergeCell ref="G480:G481"/>
    <mergeCell ref="A483:F483"/>
    <mergeCell ref="H483:I483"/>
    <mergeCell ref="A439:F440"/>
    <mergeCell ref="G439:G440"/>
    <mergeCell ref="H439:I440"/>
    <mergeCell ref="J439:K440"/>
    <mergeCell ref="L439:M440"/>
    <mergeCell ref="N439:O440"/>
    <mergeCell ref="A418:F418"/>
    <mergeCell ref="H418:I418"/>
    <mergeCell ref="J418:K418"/>
    <mergeCell ref="L418:M418"/>
    <mergeCell ref="N418:O418"/>
    <mergeCell ref="L425:M425"/>
    <mergeCell ref="G437:G438"/>
    <mergeCell ref="H437:I438"/>
    <mergeCell ref="J437:O437"/>
    <mergeCell ref="A444:I444"/>
    <mergeCell ref="A419:F419"/>
    <mergeCell ref="H419:I419"/>
    <mergeCell ref="L441:M441"/>
    <mergeCell ref="N441:O441"/>
    <mergeCell ref="N74:O74"/>
    <mergeCell ref="N75:O75"/>
    <mergeCell ref="J81:K81"/>
    <mergeCell ref="J82:K82"/>
    <mergeCell ref="J83:K83"/>
    <mergeCell ref="J84:K84"/>
    <mergeCell ref="A79:F80"/>
    <mergeCell ref="G79:G80"/>
    <mergeCell ref="H79:I80"/>
    <mergeCell ref="J79:O79"/>
    <mergeCell ref="H85:I85"/>
    <mergeCell ref="A82:F82"/>
    <mergeCell ref="H82:I82"/>
    <mergeCell ref="A83:F83"/>
    <mergeCell ref="H83:I83"/>
    <mergeCell ref="A86:F86"/>
    <mergeCell ref="H69:I70"/>
    <mergeCell ref="A72:F72"/>
    <mergeCell ref="H72:I72"/>
    <mergeCell ref="J72:K72"/>
    <mergeCell ref="L72:M72"/>
    <mergeCell ref="N72:O72"/>
    <mergeCell ref="P72:Q72"/>
    <mergeCell ref="P183:Q184"/>
    <mergeCell ref="L185:M185"/>
    <mergeCell ref="N185:O185"/>
    <mergeCell ref="A359:F359"/>
    <mergeCell ref="H359:I359"/>
    <mergeCell ref="J357:K357"/>
    <mergeCell ref="J358:K358"/>
    <mergeCell ref="J359:K359"/>
    <mergeCell ref="A300:F301"/>
    <mergeCell ref="G300:G301"/>
    <mergeCell ref="H300:I301"/>
    <mergeCell ref="A307:F308"/>
    <mergeCell ref="G307:G308"/>
    <mergeCell ref="H307:I308"/>
    <mergeCell ref="A311:F311"/>
    <mergeCell ref="H311:I311"/>
    <mergeCell ref="A323:F323"/>
    <mergeCell ref="H323:I323"/>
    <mergeCell ref="A332:H332"/>
    <mergeCell ref="A351:D351"/>
    <mergeCell ref="A81:F81"/>
    <mergeCell ref="H81:I81"/>
    <mergeCell ref="A289:E291"/>
    <mergeCell ref="A293:D293"/>
    <mergeCell ref="G294:J294"/>
    <mergeCell ref="P79:Q80"/>
    <mergeCell ref="J80:K80"/>
    <mergeCell ref="L80:M80"/>
    <mergeCell ref="N80:O80"/>
    <mergeCell ref="H73:I73"/>
    <mergeCell ref="H30:M30"/>
    <mergeCell ref="A65:D65"/>
    <mergeCell ref="G67:J67"/>
    <mergeCell ref="A69:F70"/>
    <mergeCell ref="G69:G70"/>
    <mergeCell ref="J69:O69"/>
    <mergeCell ref="J70:K70"/>
    <mergeCell ref="L70:M70"/>
    <mergeCell ref="N70:O70"/>
    <mergeCell ref="A60:E62"/>
    <mergeCell ref="G77:J77"/>
    <mergeCell ref="A75:I75"/>
    <mergeCell ref="L73:M73"/>
    <mergeCell ref="L74:M74"/>
    <mergeCell ref="L75:M75"/>
    <mergeCell ref="N71:O71"/>
    <mergeCell ref="N73:O73"/>
    <mergeCell ref="P69:Q70"/>
    <mergeCell ref="J71:K71"/>
    <mergeCell ref="J73:K73"/>
    <mergeCell ref="J74:K74"/>
    <mergeCell ref="J75:K75"/>
    <mergeCell ref="L71:M71"/>
    <mergeCell ref="P75:Q75"/>
    <mergeCell ref="P71:Q71"/>
    <mergeCell ref="P73:Q73"/>
    <mergeCell ref="P74:Q74"/>
    <mergeCell ref="A245:F245"/>
    <mergeCell ref="L92:M92"/>
    <mergeCell ref="N92:O92"/>
    <mergeCell ref="A95:F95"/>
    <mergeCell ref="H95:I95"/>
    <mergeCell ref="A93:F93"/>
    <mergeCell ref="H93:I93"/>
    <mergeCell ref="A94:F94"/>
    <mergeCell ref="N83:O83"/>
    <mergeCell ref="N84:O84"/>
    <mergeCell ref="N85:O85"/>
    <mergeCell ref="N86:O86"/>
    <mergeCell ref="N87:O87"/>
    <mergeCell ref="L93:M93"/>
    <mergeCell ref="L94:M94"/>
    <mergeCell ref="L95:M95"/>
    <mergeCell ref="L96:M96"/>
    <mergeCell ref="G89:J89"/>
    <mergeCell ref="A84:F84"/>
    <mergeCell ref="J93:K93"/>
    <mergeCell ref="J94:K94"/>
    <mergeCell ref="J95:K95"/>
    <mergeCell ref="J96:K96"/>
    <mergeCell ref="H84:I84"/>
    <mergeCell ref="A87:I87"/>
    <mergeCell ref="A85:F85"/>
    <mergeCell ref="J97:K97"/>
    <mergeCell ref="A137:F138"/>
    <mergeCell ref="G137:G138"/>
    <mergeCell ref="H137:I138"/>
    <mergeCell ref="J137:O137"/>
    <mergeCell ref="A139:F139"/>
    <mergeCell ref="A316:F316"/>
    <mergeCell ref="A329:I329"/>
    <mergeCell ref="J329:K329"/>
    <mergeCell ref="J183:O183"/>
    <mergeCell ref="J184:K184"/>
    <mergeCell ref="L184:M184"/>
    <mergeCell ref="N184:O184"/>
    <mergeCell ref="A185:F185"/>
    <mergeCell ref="H185:I185"/>
    <mergeCell ref="J185:K185"/>
    <mergeCell ref="G148:J148"/>
    <mergeCell ref="H132:I132"/>
    <mergeCell ref="J132:K132"/>
    <mergeCell ref="J158:K158"/>
    <mergeCell ref="A382:F382"/>
    <mergeCell ref="H382:I382"/>
    <mergeCell ref="J382:K382"/>
    <mergeCell ref="L382:M382"/>
    <mergeCell ref="N382:O382"/>
    <mergeCell ref="N369:O370"/>
    <mergeCell ref="A267:F267"/>
    <mergeCell ref="H267:I267"/>
    <mergeCell ref="J267:K267"/>
    <mergeCell ref="L267:M267"/>
    <mergeCell ref="N267:O267"/>
    <mergeCell ref="G363:J363"/>
    <mergeCell ref="A365:F366"/>
    <mergeCell ref="G365:G366"/>
    <mergeCell ref="H365:I366"/>
    <mergeCell ref="J365:O365"/>
    <mergeCell ref="L158:M158"/>
    <mergeCell ref="N158:O158"/>
    <mergeCell ref="N329:O329"/>
    <mergeCell ref="A346:E348"/>
    <mergeCell ref="J384:K384"/>
    <mergeCell ref="N367:O367"/>
    <mergeCell ref="N368:O368"/>
    <mergeCell ref="J323:K323"/>
    <mergeCell ref="L323:M323"/>
    <mergeCell ref="N323:O323"/>
    <mergeCell ref="H373:I373"/>
    <mergeCell ref="J373:K373"/>
    <mergeCell ref="L373:M373"/>
    <mergeCell ref="N373:O373"/>
    <mergeCell ref="J360:K360"/>
    <mergeCell ref="J361:K361"/>
    <mergeCell ref="J355:O355"/>
    <mergeCell ref="J372:K372"/>
    <mergeCell ref="L372:M372"/>
    <mergeCell ref="N372:O372"/>
    <mergeCell ref="H325:I325"/>
    <mergeCell ref="J325:K325"/>
    <mergeCell ref="L325:M325"/>
    <mergeCell ref="G533:J533"/>
    <mergeCell ref="P426:Q426"/>
    <mergeCell ref="L431:M431"/>
    <mergeCell ref="N431:O431"/>
    <mergeCell ref="P431:Q431"/>
    <mergeCell ref="P382:Q382"/>
    <mergeCell ref="L375:M375"/>
    <mergeCell ref="N371:O371"/>
    <mergeCell ref="N374:O374"/>
    <mergeCell ref="N375:O375"/>
    <mergeCell ref="N361:O361"/>
    <mergeCell ref="G353:J353"/>
    <mergeCell ref="H367:I367"/>
    <mergeCell ref="A368:F368"/>
    <mergeCell ref="H368:I368"/>
    <mergeCell ref="A360:F360"/>
    <mergeCell ref="L383:M383"/>
    <mergeCell ref="A372:F372"/>
    <mergeCell ref="A381:F381"/>
    <mergeCell ref="A383:F383"/>
    <mergeCell ref="H381:I381"/>
    <mergeCell ref="H383:I383"/>
    <mergeCell ref="A375:I375"/>
    <mergeCell ref="A371:F371"/>
    <mergeCell ref="H371:I371"/>
    <mergeCell ref="A374:F374"/>
    <mergeCell ref="H374:I374"/>
    <mergeCell ref="P375:Q375"/>
    <mergeCell ref="G377:J377"/>
    <mergeCell ref="A379:F380"/>
    <mergeCell ref="G379:G380"/>
    <mergeCell ref="H379:I380"/>
    <mergeCell ref="L555:M555"/>
    <mergeCell ref="N555:O555"/>
    <mergeCell ref="P555:Q555"/>
    <mergeCell ref="A557:I557"/>
    <mergeCell ref="J557:K557"/>
    <mergeCell ref="P373:Q373"/>
    <mergeCell ref="A666:F666"/>
    <mergeCell ref="H666:I666"/>
    <mergeCell ref="J666:K666"/>
    <mergeCell ref="L666:M666"/>
    <mergeCell ref="N666:O666"/>
    <mergeCell ref="P666:Q666"/>
    <mergeCell ref="P654:Q655"/>
    <mergeCell ref="H656:I656"/>
    <mergeCell ref="N529:O529"/>
    <mergeCell ref="L427:M427"/>
    <mergeCell ref="N427:O427"/>
    <mergeCell ref="A432:F432"/>
    <mergeCell ref="J442:K442"/>
    <mergeCell ref="L442:M442"/>
    <mergeCell ref="N442:O442"/>
    <mergeCell ref="P374:Q374"/>
    <mergeCell ref="L384:M384"/>
    <mergeCell ref="L385:M385"/>
    <mergeCell ref="L386:M386"/>
    <mergeCell ref="L387:M387"/>
    <mergeCell ref="N541:O541"/>
    <mergeCell ref="P384:Q384"/>
    <mergeCell ref="P386:Q386"/>
    <mergeCell ref="P387:Q387"/>
    <mergeCell ref="P379:Q380"/>
    <mergeCell ref="N380:O380"/>
    <mergeCell ref="A73:F73"/>
    <mergeCell ref="H71:I71"/>
    <mergeCell ref="A71:F71"/>
    <mergeCell ref="H94:I94"/>
    <mergeCell ref="A254:F254"/>
    <mergeCell ref="H254:I254"/>
    <mergeCell ref="J254:K254"/>
    <mergeCell ref="L254:M254"/>
    <mergeCell ref="A259:F259"/>
    <mergeCell ref="H259:I259"/>
    <mergeCell ref="J259:K259"/>
    <mergeCell ref="L259:M259"/>
    <mergeCell ref="A243:F243"/>
    <mergeCell ref="H243:I243"/>
    <mergeCell ref="A244:F244"/>
    <mergeCell ref="H244:I244"/>
    <mergeCell ref="N81:O81"/>
    <mergeCell ref="N82:O82"/>
    <mergeCell ref="H86:I86"/>
    <mergeCell ref="J85:K85"/>
    <mergeCell ref="J86:K86"/>
    <mergeCell ref="J87:K87"/>
    <mergeCell ref="A96:I96"/>
    <mergeCell ref="A97:I97"/>
    <mergeCell ref="A91:F92"/>
    <mergeCell ref="G91:G92"/>
    <mergeCell ref="H91:I92"/>
    <mergeCell ref="J91:O91"/>
    <mergeCell ref="L83:M83"/>
    <mergeCell ref="L84:M84"/>
    <mergeCell ref="L85:M85"/>
    <mergeCell ref="J92:K92"/>
    <mergeCell ref="P81:Q81"/>
    <mergeCell ref="P82:Q82"/>
    <mergeCell ref="P83:Q83"/>
    <mergeCell ref="P84:Q84"/>
    <mergeCell ref="P85:Q85"/>
    <mergeCell ref="P86:Q86"/>
    <mergeCell ref="P87:Q87"/>
    <mergeCell ref="P91:Q92"/>
    <mergeCell ref="P118:S124"/>
    <mergeCell ref="P175:S180"/>
    <mergeCell ref="A574:E576"/>
    <mergeCell ref="G549:G550"/>
    <mergeCell ref="H549:I550"/>
    <mergeCell ref="L556:M556"/>
    <mergeCell ref="N556:O556"/>
    <mergeCell ref="J483:K483"/>
    <mergeCell ref="H372:I372"/>
    <mergeCell ref="A433:I433"/>
    <mergeCell ref="J433:K433"/>
    <mergeCell ref="L433:M433"/>
    <mergeCell ref="N433:O433"/>
    <mergeCell ref="A385:F385"/>
    <mergeCell ref="J381:K381"/>
    <mergeCell ref="J383:K383"/>
    <mergeCell ref="J385:K385"/>
    <mergeCell ref="J386:K386"/>
    <mergeCell ref="A232:E234"/>
    <mergeCell ref="A237:D237"/>
    <mergeCell ref="A241:F242"/>
    <mergeCell ref="A246:F246"/>
    <mergeCell ref="P432:Q432"/>
    <mergeCell ref="J247:K247"/>
    <mergeCell ref="H74:I74"/>
    <mergeCell ref="A74:F74"/>
    <mergeCell ref="L483:M483"/>
    <mergeCell ref="N483:O483"/>
    <mergeCell ref="P483:Q483"/>
    <mergeCell ref="A476:I476"/>
    <mergeCell ref="J476:K476"/>
    <mergeCell ref="L476:M476"/>
    <mergeCell ref="H540:I540"/>
    <mergeCell ref="J540:K540"/>
    <mergeCell ref="L540:M540"/>
    <mergeCell ref="N540:O540"/>
    <mergeCell ref="A541:F541"/>
    <mergeCell ref="H541:I541"/>
    <mergeCell ref="J541:K541"/>
    <mergeCell ref="L541:M541"/>
    <mergeCell ref="L81:M81"/>
    <mergeCell ref="L82:M82"/>
    <mergeCell ref="P232:S237"/>
    <mergeCell ref="L97:M97"/>
    <mergeCell ref="N93:O93"/>
    <mergeCell ref="N94:O94"/>
    <mergeCell ref="N95:O95"/>
    <mergeCell ref="N96:O96"/>
    <mergeCell ref="N97:O97"/>
    <mergeCell ref="P93:Q93"/>
    <mergeCell ref="P94:Q94"/>
    <mergeCell ref="P95:Q95"/>
    <mergeCell ref="P96:Q96"/>
    <mergeCell ref="P97:Q97"/>
    <mergeCell ref="L86:M86"/>
    <mergeCell ref="L87:M87"/>
    <mergeCell ref="A758:F759"/>
    <mergeCell ref="G758:G759"/>
    <mergeCell ref="H758:I759"/>
    <mergeCell ref="J758:K759"/>
    <mergeCell ref="L758:M759"/>
    <mergeCell ref="N758:O759"/>
    <mergeCell ref="P758:Q759"/>
    <mergeCell ref="J713:K713"/>
    <mergeCell ref="L713:M713"/>
    <mergeCell ref="N713:O713"/>
    <mergeCell ref="P713:Q713"/>
    <mergeCell ref="A579:D579"/>
    <mergeCell ref="G581:J581"/>
    <mergeCell ref="A583:F584"/>
    <mergeCell ref="J592:K592"/>
    <mergeCell ref="L592:M592"/>
    <mergeCell ref="N592:O592"/>
    <mergeCell ref="A591:F592"/>
    <mergeCell ref="N585:O585"/>
    <mergeCell ref="L756:M756"/>
    <mergeCell ref="A757:F757"/>
    <mergeCell ref="A643:F643"/>
    <mergeCell ref="H643:I643"/>
    <mergeCell ref="J643:K643"/>
    <mergeCell ref="L643:M643"/>
    <mergeCell ref="N643:O643"/>
    <mergeCell ref="P643:Q643"/>
    <mergeCell ref="A644:F644"/>
    <mergeCell ref="H644:I644"/>
    <mergeCell ref="J644:K644"/>
    <mergeCell ref="A645:F645"/>
    <mergeCell ref="H645:I645"/>
    <mergeCell ref="A786:I786"/>
    <mergeCell ref="J786:K786"/>
    <mergeCell ref="L786:M786"/>
    <mergeCell ref="N786:O786"/>
    <mergeCell ref="P786:Q786"/>
    <mergeCell ref="G777:J777"/>
    <mergeCell ref="A779:F780"/>
    <mergeCell ref="G779:G780"/>
    <mergeCell ref="H779:I780"/>
    <mergeCell ref="J779:O779"/>
    <mergeCell ref="P779:Q780"/>
    <mergeCell ref="J780:K780"/>
    <mergeCell ref="L780:M780"/>
    <mergeCell ref="N780:O780"/>
    <mergeCell ref="A781:F782"/>
    <mergeCell ref="A756:F756"/>
    <mergeCell ref="H756:I756"/>
    <mergeCell ref="J756:K756"/>
    <mergeCell ref="N757:O757"/>
    <mergeCell ref="P757:Q757"/>
    <mergeCell ref="A760:F760"/>
    <mergeCell ref="H760:I760"/>
    <mergeCell ref="J760:K760"/>
    <mergeCell ref="L760:M760"/>
    <mergeCell ref="N760:O760"/>
    <mergeCell ref="H757:I757"/>
    <mergeCell ref="J757:K757"/>
    <mergeCell ref="L757:M757"/>
    <mergeCell ref="P756:Q756"/>
    <mergeCell ref="G764:J764"/>
    <mergeCell ref="A762:I762"/>
    <mergeCell ref="J762:K762"/>
    <mergeCell ref="P158:Q158"/>
    <mergeCell ref="L132:M132"/>
    <mergeCell ref="N132:O132"/>
    <mergeCell ref="P132:Q132"/>
    <mergeCell ref="G239:J239"/>
    <mergeCell ref="G241:G242"/>
    <mergeCell ref="H241:I242"/>
    <mergeCell ref="J241:O241"/>
    <mergeCell ref="H246:I246"/>
    <mergeCell ref="J246:K246"/>
    <mergeCell ref="L246:M246"/>
    <mergeCell ref="N246:O246"/>
    <mergeCell ref="N254:O254"/>
    <mergeCell ref="N259:O259"/>
    <mergeCell ref="G296:G297"/>
    <mergeCell ref="H296:I297"/>
    <mergeCell ref="J296:O296"/>
    <mergeCell ref="H245:I245"/>
    <mergeCell ref="A247:I247"/>
    <mergeCell ref="L247:M247"/>
    <mergeCell ref="N247:O247"/>
    <mergeCell ref="P247:Q247"/>
    <mergeCell ref="G249:J249"/>
    <mergeCell ref="A251:F252"/>
    <mergeCell ref="G251:G252"/>
    <mergeCell ref="H251:I252"/>
    <mergeCell ref="J251:O251"/>
    <mergeCell ref="P251:Q252"/>
    <mergeCell ref="J252:K252"/>
    <mergeCell ref="L252:M252"/>
    <mergeCell ref="N252:O252"/>
    <mergeCell ref="A269:F269"/>
    <mergeCell ref="P321:Q322"/>
    <mergeCell ref="J322:K322"/>
    <mergeCell ref="L322:M322"/>
    <mergeCell ref="P241:Q242"/>
    <mergeCell ref="J242:K242"/>
    <mergeCell ref="L242:M242"/>
    <mergeCell ref="N242:O242"/>
    <mergeCell ref="J243:K243"/>
    <mergeCell ref="L243:M243"/>
    <mergeCell ref="N243:O243"/>
    <mergeCell ref="P243:Q243"/>
    <mergeCell ref="J244:K244"/>
    <mergeCell ref="L244:M244"/>
    <mergeCell ref="N244:O244"/>
    <mergeCell ref="P244:Q244"/>
    <mergeCell ref="N269:O269"/>
    <mergeCell ref="P269:Q269"/>
    <mergeCell ref="J297:K297"/>
    <mergeCell ref="L297:M297"/>
    <mergeCell ref="N297:O297"/>
    <mergeCell ref="P259:Q259"/>
    <mergeCell ref="P296:Q297"/>
    <mergeCell ref="J257:K257"/>
    <mergeCell ref="L257:M257"/>
    <mergeCell ref="N257:O257"/>
    <mergeCell ref="P257:Q257"/>
    <mergeCell ref="J245:K245"/>
    <mergeCell ref="L245:M245"/>
    <mergeCell ref="N245:O245"/>
    <mergeCell ref="P245:Q245"/>
    <mergeCell ref="P246:Q246"/>
    <mergeCell ref="P267:Q267"/>
    <mergeCell ref="A253:F253"/>
    <mergeCell ref="H253:I253"/>
    <mergeCell ref="J253:K253"/>
    <mergeCell ref="L253:M253"/>
    <mergeCell ref="N253:O253"/>
    <mergeCell ref="P253:Q253"/>
    <mergeCell ref="N266:O266"/>
    <mergeCell ref="P266:Q266"/>
    <mergeCell ref="A268:F268"/>
    <mergeCell ref="H268:I268"/>
    <mergeCell ref="J268:K268"/>
    <mergeCell ref="L268:M268"/>
    <mergeCell ref="N268:O268"/>
    <mergeCell ref="P254:Q254"/>
    <mergeCell ref="A255:F255"/>
    <mergeCell ref="H255:I255"/>
    <mergeCell ref="J255:K255"/>
    <mergeCell ref="L255:M255"/>
    <mergeCell ref="N255:O255"/>
    <mergeCell ref="P255:Q255"/>
    <mergeCell ref="A256:F256"/>
    <mergeCell ref="H256:I256"/>
    <mergeCell ref="J256:K256"/>
    <mergeCell ref="L256:M256"/>
    <mergeCell ref="N256:O256"/>
    <mergeCell ref="P256:Q256"/>
    <mergeCell ref="A257:F257"/>
    <mergeCell ref="H257:I257"/>
    <mergeCell ref="L266:M266"/>
    <mergeCell ref="L258:M258"/>
    <mergeCell ref="N258:O258"/>
    <mergeCell ref="A260:I260"/>
    <mergeCell ref="J260:K260"/>
    <mergeCell ref="L260:M260"/>
    <mergeCell ref="N260:O260"/>
    <mergeCell ref="P260:Q260"/>
    <mergeCell ref="A271:F271"/>
    <mergeCell ref="H271:I271"/>
    <mergeCell ref="J271:K271"/>
    <mergeCell ref="L271:M271"/>
    <mergeCell ref="N271:O271"/>
    <mergeCell ref="P271:Q271"/>
    <mergeCell ref="G262:J262"/>
    <mergeCell ref="A264:F265"/>
    <mergeCell ref="G264:G265"/>
    <mergeCell ref="H264:I265"/>
    <mergeCell ref="J264:O264"/>
    <mergeCell ref="P264:Q265"/>
    <mergeCell ref="J265:K265"/>
    <mergeCell ref="L265:M265"/>
    <mergeCell ref="N265:O265"/>
    <mergeCell ref="A266:F266"/>
    <mergeCell ref="H266:I266"/>
    <mergeCell ref="J266:K266"/>
    <mergeCell ref="P270:Q270"/>
    <mergeCell ref="P268:Q268"/>
    <mergeCell ref="N298:O298"/>
    <mergeCell ref="P298:Q298"/>
    <mergeCell ref="A299:F299"/>
    <mergeCell ref="H299:I299"/>
    <mergeCell ref="J299:K299"/>
    <mergeCell ref="L299:M299"/>
    <mergeCell ref="N299:O299"/>
    <mergeCell ref="P299:Q299"/>
    <mergeCell ref="L300:M301"/>
    <mergeCell ref="N300:O301"/>
    <mergeCell ref="P300:Q301"/>
    <mergeCell ref="H269:I269"/>
    <mergeCell ref="J269:K269"/>
    <mergeCell ref="L269:M269"/>
    <mergeCell ref="A270:F270"/>
    <mergeCell ref="H270:I270"/>
    <mergeCell ref="J270:K270"/>
    <mergeCell ref="L270:M270"/>
    <mergeCell ref="N270:O270"/>
    <mergeCell ref="J308:K308"/>
    <mergeCell ref="L308:M308"/>
    <mergeCell ref="N308:O308"/>
    <mergeCell ref="A309:F309"/>
    <mergeCell ref="H309:I309"/>
    <mergeCell ref="J309:K309"/>
    <mergeCell ref="L309:M309"/>
    <mergeCell ref="N309:O309"/>
    <mergeCell ref="A303:I303"/>
    <mergeCell ref="J303:K303"/>
    <mergeCell ref="L303:M303"/>
    <mergeCell ref="N303:O303"/>
    <mergeCell ref="P303:Q303"/>
    <mergeCell ref="G305:J305"/>
    <mergeCell ref="P309:Q309"/>
    <mergeCell ref="A272:I272"/>
    <mergeCell ref="J272:K272"/>
    <mergeCell ref="L272:M272"/>
    <mergeCell ref="N272:O272"/>
    <mergeCell ref="P272:Q272"/>
    <mergeCell ref="A273:I273"/>
    <mergeCell ref="J273:K273"/>
    <mergeCell ref="L273:M273"/>
    <mergeCell ref="N273:O273"/>
    <mergeCell ref="P273:Q273"/>
    <mergeCell ref="A276:H276"/>
    <mergeCell ref="J300:K301"/>
    <mergeCell ref="A296:F297"/>
    <mergeCell ref="A298:F298"/>
    <mergeCell ref="H298:I298"/>
    <mergeCell ref="J298:K298"/>
    <mergeCell ref="L298:M298"/>
    <mergeCell ref="L529:M529"/>
    <mergeCell ref="P543:Q543"/>
    <mergeCell ref="H544:I544"/>
    <mergeCell ref="J544:K544"/>
    <mergeCell ref="L544:M544"/>
    <mergeCell ref="N544:O544"/>
    <mergeCell ref="P544:Q544"/>
    <mergeCell ref="P323:Q323"/>
    <mergeCell ref="A310:F310"/>
    <mergeCell ref="H310:I310"/>
    <mergeCell ref="J310:K310"/>
    <mergeCell ref="L310:M310"/>
    <mergeCell ref="N310:O310"/>
    <mergeCell ref="P310:Q310"/>
    <mergeCell ref="G313:G314"/>
    <mergeCell ref="H313:I314"/>
    <mergeCell ref="J313:K314"/>
    <mergeCell ref="L313:M314"/>
    <mergeCell ref="N313:O314"/>
    <mergeCell ref="P313:Q314"/>
    <mergeCell ref="P357:Q357"/>
    <mergeCell ref="P358:Q358"/>
    <mergeCell ref="P369:Q370"/>
    <mergeCell ref="J374:K374"/>
    <mergeCell ref="J375:K375"/>
    <mergeCell ref="L368:M368"/>
    <mergeCell ref="L367:M367"/>
    <mergeCell ref="L371:M371"/>
    <mergeCell ref="L374:M374"/>
    <mergeCell ref="P367:Q367"/>
    <mergeCell ref="P368:Q368"/>
    <mergeCell ref="A498:F498"/>
    <mergeCell ref="H498:I498"/>
    <mergeCell ref="J498:K498"/>
    <mergeCell ref="L498:M498"/>
    <mergeCell ref="A324:F324"/>
    <mergeCell ref="H324:I324"/>
    <mergeCell ref="J324:K324"/>
    <mergeCell ref="L324:M324"/>
    <mergeCell ref="N324:O324"/>
    <mergeCell ref="L311:M311"/>
    <mergeCell ref="N311:O311"/>
    <mergeCell ref="P311:Q311"/>
    <mergeCell ref="A312:F312"/>
    <mergeCell ref="H312:I312"/>
    <mergeCell ref="J312:K312"/>
    <mergeCell ref="L312:M312"/>
    <mergeCell ref="N312:O312"/>
    <mergeCell ref="P312:Q312"/>
    <mergeCell ref="P372:Q372"/>
    <mergeCell ref="P371:Q371"/>
    <mergeCell ref="A313:F314"/>
    <mergeCell ref="J379:O379"/>
    <mergeCell ref="J380:K380"/>
    <mergeCell ref="L380:M380"/>
    <mergeCell ref="A373:F373"/>
    <mergeCell ref="H384:I384"/>
    <mergeCell ref="N322:O322"/>
    <mergeCell ref="H316:I316"/>
    <mergeCell ref="J316:K316"/>
    <mergeCell ref="L316:M316"/>
    <mergeCell ref="N316:O316"/>
    <mergeCell ref="J326:K326"/>
    <mergeCell ref="A487:F487"/>
    <mergeCell ref="A544:F544"/>
    <mergeCell ref="A551:F551"/>
    <mergeCell ref="H551:I551"/>
    <mergeCell ref="J551:K551"/>
    <mergeCell ref="J526:O526"/>
    <mergeCell ref="P526:Q527"/>
    <mergeCell ref="J527:K527"/>
    <mergeCell ref="L527:M527"/>
    <mergeCell ref="N527:O527"/>
    <mergeCell ref="A528:F528"/>
    <mergeCell ref="H528:I528"/>
    <mergeCell ref="J528:K528"/>
    <mergeCell ref="P359:Q359"/>
    <mergeCell ref="P360:Q360"/>
    <mergeCell ref="P361:Q361"/>
    <mergeCell ref="J367:K367"/>
    <mergeCell ref="J368:K368"/>
    <mergeCell ref="J371:K371"/>
    <mergeCell ref="P531:Q531"/>
    <mergeCell ref="N498:O498"/>
    <mergeCell ref="P498:Q498"/>
    <mergeCell ref="A489:F489"/>
    <mergeCell ref="H489:I489"/>
    <mergeCell ref="J489:K489"/>
    <mergeCell ref="L489:M489"/>
    <mergeCell ref="N489:O489"/>
    <mergeCell ref="P489:Q489"/>
    <mergeCell ref="A529:F529"/>
    <mergeCell ref="L528:M528"/>
    <mergeCell ref="N528:O528"/>
    <mergeCell ref="P528:Q528"/>
    <mergeCell ref="P497:Q497"/>
    <mergeCell ref="A535:F536"/>
    <mergeCell ref="G535:G536"/>
    <mergeCell ref="H535:I536"/>
    <mergeCell ref="J535:O535"/>
    <mergeCell ref="P535:Q536"/>
    <mergeCell ref="J536:K536"/>
    <mergeCell ref="L536:M536"/>
    <mergeCell ref="A635:D635"/>
    <mergeCell ref="N381:O381"/>
    <mergeCell ref="N383:O383"/>
    <mergeCell ref="N384:O384"/>
    <mergeCell ref="N385:O385"/>
    <mergeCell ref="N386:O386"/>
    <mergeCell ref="N387:O387"/>
    <mergeCell ref="P381:Q381"/>
    <mergeCell ref="P383:Q383"/>
    <mergeCell ref="P385:Q385"/>
    <mergeCell ref="H542:I542"/>
    <mergeCell ref="J542:K542"/>
    <mergeCell ref="L542:M542"/>
    <mergeCell ref="N542:O542"/>
    <mergeCell ref="P542:Q542"/>
    <mergeCell ref="A543:F543"/>
    <mergeCell ref="H543:I543"/>
    <mergeCell ref="L557:M557"/>
    <mergeCell ref="L543:M543"/>
    <mergeCell ref="N543:O543"/>
    <mergeCell ref="H529:I529"/>
    <mergeCell ref="J529:K529"/>
    <mergeCell ref="A555:F555"/>
    <mergeCell ref="H555:I555"/>
    <mergeCell ref="J555:K555"/>
    <mergeCell ref="L653:M653"/>
    <mergeCell ref="N653:O653"/>
    <mergeCell ref="P653:Q653"/>
    <mergeCell ref="A654:F655"/>
    <mergeCell ref="G654:G655"/>
    <mergeCell ref="H654:I655"/>
    <mergeCell ref="J654:K655"/>
    <mergeCell ref="L654:M655"/>
    <mergeCell ref="N654:O655"/>
    <mergeCell ref="A639:F640"/>
    <mergeCell ref="G639:G640"/>
    <mergeCell ref="H639:I640"/>
    <mergeCell ref="J639:O639"/>
    <mergeCell ref="P639:Q640"/>
    <mergeCell ref="J640:K640"/>
    <mergeCell ref="L640:M640"/>
    <mergeCell ref="N640:O640"/>
    <mergeCell ref="J645:K645"/>
    <mergeCell ref="L645:M645"/>
    <mergeCell ref="N645:O645"/>
    <mergeCell ref="P645:Q645"/>
    <mergeCell ref="A653:F653"/>
    <mergeCell ref="L644:M644"/>
    <mergeCell ref="N644:O644"/>
    <mergeCell ref="P644:Q644"/>
    <mergeCell ref="L646:M646"/>
    <mergeCell ref="N646:O646"/>
    <mergeCell ref="P646:Q646"/>
    <mergeCell ref="G648:J648"/>
    <mergeCell ref="A650:F651"/>
    <mergeCell ref="G650:G651"/>
    <mergeCell ref="H650:I651"/>
    <mergeCell ref="J650:O650"/>
    <mergeCell ref="P650:Q651"/>
    <mergeCell ref="J651:K651"/>
    <mergeCell ref="L651:M651"/>
    <mergeCell ref="N651:O651"/>
    <mergeCell ref="A652:F652"/>
    <mergeCell ref="H652:I652"/>
    <mergeCell ref="J652:K652"/>
    <mergeCell ref="L652:M652"/>
    <mergeCell ref="N652:O652"/>
    <mergeCell ref="P652:Q652"/>
    <mergeCell ref="P671:Q671"/>
    <mergeCell ref="A672:I672"/>
    <mergeCell ref="J672:K672"/>
    <mergeCell ref="L672:M672"/>
    <mergeCell ref="N672:O672"/>
    <mergeCell ref="P672:Q672"/>
    <mergeCell ref="A659:F659"/>
    <mergeCell ref="H659:I659"/>
    <mergeCell ref="J659:K659"/>
    <mergeCell ref="L659:M659"/>
    <mergeCell ref="N659:O659"/>
    <mergeCell ref="P659:Q659"/>
    <mergeCell ref="A660:I660"/>
    <mergeCell ref="J660:K660"/>
    <mergeCell ref="L660:M660"/>
    <mergeCell ref="N660:O660"/>
    <mergeCell ref="P660:Q660"/>
    <mergeCell ref="G662:J662"/>
    <mergeCell ref="G664:G665"/>
    <mergeCell ref="H664:I665"/>
    <mergeCell ref="J664:O664"/>
    <mergeCell ref="A675:H675"/>
    <mergeCell ref="A667:F667"/>
    <mergeCell ref="H667:I667"/>
    <mergeCell ref="J667:K667"/>
    <mergeCell ref="L667:M667"/>
    <mergeCell ref="N667:O667"/>
    <mergeCell ref="P667:Q667"/>
    <mergeCell ref="A668:F668"/>
    <mergeCell ref="H668:I668"/>
    <mergeCell ref="J668:K668"/>
    <mergeCell ref="L668:M668"/>
    <mergeCell ref="N668:O668"/>
    <mergeCell ref="P668:Q668"/>
    <mergeCell ref="A669:F669"/>
    <mergeCell ref="H669:I669"/>
    <mergeCell ref="J669:K669"/>
    <mergeCell ref="L669:M669"/>
    <mergeCell ref="N669:O669"/>
    <mergeCell ref="H670:I670"/>
    <mergeCell ref="J670:K670"/>
    <mergeCell ref="L670:M670"/>
    <mergeCell ref="N670:O670"/>
    <mergeCell ref="P670:Q670"/>
    <mergeCell ref="A671:I671"/>
    <mergeCell ref="J671:K671"/>
    <mergeCell ref="L671:M671"/>
    <mergeCell ref="N671:O671"/>
    <mergeCell ref="P664:Q665"/>
    <mergeCell ref="J665:K665"/>
    <mergeCell ref="L665:M665"/>
    <mergeCell ref="N665:O665"/>
    <mergeCell ref="P137:Q138"/>
    <mergeCell ref="J138:K138"/>
    <mergeCell ref="L138:M138"/>
    <mergeCell ref="N138:O138"/>
    <mergeCell ref="P669:Q669"/>
    <mergeCell ref="A130:F130"/>
    <mergeCell ref="H130:I130"/>
    <mergeCell ref="J130:K130"/>
    <mergeCell ref="L130:M130"/>
    <mergeCell ref="N130:O130"/>
    <mergeCell ref="P130:Q130"/>
    <mergeCell ref="A131:F131"/>
    <mergeCell ref="H131:I131"/>
    <mergeCell ref="J131:K131"/>
    <mergeCell ref="L131:M131"/>
    <mergeCell ref="N131:O131"/>
    <mergeCell ref="P131:Q131"/>
    <mergeCell ref="A132:F132"/>
    <mergeCell ref="A656:F656"/>
    <mergeCell ref="J656:K656"/>
    <mergeCell ref="L656:M656"/>
    <mergeCell ref="N656:O656"/>
    <mergeCell ref="P656:Q656"/>
    <mergeCell ref="A657:F657"/>
    <mergeCell ref="H657:I657"/>
    <mergeCell ref="J657:K657"/>
    <mergeCell ref="L657:M657"/>
    <mergeCell ref="A631:E633"/>
    <mergeCell ref="N657:O657"/>
    <mergeCell ref="P657:Q657"/>
    <mergeCell ref="A646:I646"/>
    <mergeCell ref="J646:K646"/>
    <mergeCell ref="J142:K142"/>
    <mergeCell ref="L142:M142"/>
    <mergeCell ref="N142:O142"/>
    <mergeCell ref="P142:Q142"/>
    <mergeCell ref="A664:F665"/>
    <mergeCell ref="A118:E120"/>
    <mergeCell ref="A123:D123"/>
    <mergeCell ref="G125:J125"/>
    <mergeCell ref="A127:F128"/>
    <mergeCell ref="G127:G128"/>
    <mergeCell ref="H127:I128"/>
    <mergeCell ref="J127:O127"/>
    <mergeCell ref="P127:Q128"/>
    <mergeCell ref="J128:K128"/>
    <mergeCell ref="L128:M128"/>
    <mergeCell ref="N128:O128"/>
    <mergeCell ref="A129:F129"/>
    <mergeCell ref="H129:I129"/>
    <mergeCell ref="J129:K129"/>
    <mergeCell ref="L129:M129"/>
    <mergeCell ref="N129:O129"/>
    <mergeCell ref="P129:Q129"/>
    <mergeCell ref="A133:I133"/>
    <mergeCell ref="J133:K133"/>
    <mergeCell ref="L133:M133"/>
    <mergeCell ref="N133:O133"/>
    <mergeCell ref="P133:Q133"/>
    <mergeCell ref="G135:J135"/>
    <mergeCell ref="H139:I139"/>
    <mergeCell ref="J139:K139"/>
    <mergeCell ref="L139:M139"/>
    <mergeCell ref="N139:O139"/>
    <mergeCell ref="P139:Q139"/>
    <mergeCell ref="A140:F140"/>
    <mergeCell ref="H140:I140"/>
    <mergeCell ref="J140:K140"/>
    <mergeCell ref="L140:M140"/>
    <mergeCell ref="N140:O140"/>
    <mergeCell ref="P140:Q140"/>
    <mergeCell ref="A141:F141"/>
    <mergeCell ref="H141:I141"/>
    <mergeCell ref="J141:K141"/>
    <mergeCell ref="L141:M141"/>
    <mergeCell ref="N141:O141"/>
    <mergeCell ref="P141:Q141"/>
    <mergeCell ref="A143:F143"/>
    <mergeCell ref="H143:I143"/>
    <mergeCell ref="J143:K143"/>
    <mergeCell ref="L143:M143"/>
    <mergeCell ref="N143:O143"/>
    <mergeCell ref="P143:Q143"/>
    <mergeCell ref="A145:F145"/>
    <mergeCell ref="H145:I145"/>
    <mergeCell ref="J145:K145"/>
    <mergeCell ref="L145:M145"/>
    <mergeCell ref="N145:O145"/>
    <mergeCell ref="P145:Q145"/>
    <mergeCell ref="A146:I146"/>
    <mergeCell ref="J146:K146"/>
    <mergeCell ref="L146:M146"/>
    <mergeCell ref="N146:O146"/>
    <mergeCell ref="P146:Q146"/>
    <mergeCell ref="A144:F144"/>
    <mergeCell ref="H144:I144"/>
    <mergeCell ref="J144:K144"/>
    <mergeCell ref="L144:M144"/>
    <mergeCell ref="N144:O144"/>
    <mergeCell ref="P144:Q144"/>
    <mergeCell ref="A150:F151"/>
    <mergeCell ref="G150:G151"/>
    <mergeCell ref="H150:I151"/>
    <mergeCell ref="J150:O150"/>
    <mergeCell ref="P150:Q151"/>
    <mergeCell ref="J151:K151"/>
    <mergeCell ref="L151:M151"/>
    <mergeCell ref="N151:O151"/>
    <mergeCell ref="A152:F152"/>
    <mergeCell ref="H152:I152"/>
    <mergeCell ref="J152:K152"/>
    <mergeCell ref="L152:M152"/>
    <mergeCell ref="N152:O152"/>
    <mergeCell ref="P152:Q152"/>
    <mergeCell ref="A153:F153"/>
    <mergeCell ref="H153:I153"/>
    <mergeCell ref="J153:K153"/>
    <mergeCell ref="L153:M153"/>
    <mergeCell ref="N153:O153"/>
    <mergeCell ref="P153:Q153"/>
    <mergeCell ref="P185:Q185"/>
    <mergeCell ref="A156:F156"/>
    <mergeCell ref="H156:I156"/>
    <mergeCell ref="J156:K156"/>
    <mergeCell ref="L156:M156"/>
    <mergeCell ref="N156:O156"/>
    <mergeCell ref="P156:Q156"/>
    <mergeCell ref="A157:I157"/>
    <mergeCell ref="J157:K157"/>
    <mergeCell ref="L157:M157"/>
    <mergeCell ref="N157:O157"/>
    <mergeCell ref="P157:Q157"/>
    <mergeCell ref="A158:I158"/>
    <mergeCell ref="A160:H160"/>
    <mergeCell ref="A154:F154"/>
    <mergeCell ref="H154:I154"/>
    <mergeCell ref="J154:K154"/>
    <mergeCell ref="L154:M154"/>
    <mergeCell ref="N154:O154"/>
    <mergeCell ref="P154:Q154"/>
    <mergeCell ref="A155:F155"/>
    <mergeCell ref="H155:I155"/>
    <mergeCell ref="J155:K155"/>
    <mergeCell ref="L155:M155"/>
    <mergeCell ref="N155:O155"/>
    <mergeCell ref="P155:Q155"/>
    <mergeCell ref="A175:E177"/>
    <mergeCell ref="A179:D179"/>
    <mergeCell ref="G181:J181"/>
    <mergeCell ref="A183:F184"/>
    <mergeCell ref="G183:G184"/>
    <mergeCell ref="H183:I184"/>
    <mergeCell ref="A186:F186"/>
    <mergeCell ref="H186:I186"/>
    <mergeCell ref="J186:K186"/>
    <mergeCell ref="L186:M186"/>
    <mergeCell ref="N186:O186"/>
    <mergeCell ref="P186:Q186"/>
    <mergeCell ref="A187:F187"/>
    <mergeCell ref="H187:I187"/>
    <mergeCell ref="J187:K187"/>
    <mergeCell ref="L187:M187"/>
    <mergeCell ref="N187:O187"/>
    <mergeCell ref="P187:Q187"/>
    <mergeCell ref="A188:F188"/>
    <mergeCell ref="H188:I188"/>
    <mergeCell ref="J188:K188"/>
    <mergeCell ref="L188:M188"/>
    <mergeCell ref="N188:O188"/>
    <mergeCell ref="P188:Q188"/>
    <mergeCell ref="A189:I189"/>
    <mergeCell ref="J189:K189"/>
    <mergeCell ref="L189:M189"/>
    <mergeCell ref="N189:O189"/>
    <mergeCell ref="P189:Q189"/>
    <mergeCell ref="G191:J191"/>
    <mergeCell ref="A193:F194"/>
    <mergeCell ref="G193:G194"/>
    <mergeCell ref="H193:I194"/>
    <mergeCell ref="J193:O193"/>
    <mergeCell ref="P193:Q194"/>
    <mergeCell ref="J194:K194"/>
    <mergeCell ref="L194:M194"/>
    <mergeCell ref="N194:O194"/>
    <mergeCell ref="A195:F196"/>
    <mergeCell ref="G195:G196"/>
    <mergeCell ref="H195:I196"/>
    <mergeCell ref="J195:K196"/>
    <mergeCell ref="L195:M196"/>
    <mergeCell ref="N195:O196"/>
    <mergeCell ref="P195:Q196"/>
    <mergeCell ref="A197:F197"/>
    <mergeCell ref="H197:I197"/>
    <mergeCell ref="J197:K197"/>
    <mergeCell ref="L197:M197"/>
    <mergeCell ref="N197:O197"/>
    <mergeCell ref="P197:Q197"/>
    <mergeCell ref="A198:F198"/>
    <mergeCell ref="H198:I198"/>
    <mergeCell ref="J198:K198"/>
    <mergeCell ref="L198:M198"/>
    <mergeCell ref="N198:O198"/>
    <mergeCell ref="P198:Q198"/>
    <mergeCell ref="A199:F199"/>
    <mergeCell ref="H199:I199"/>
    <mergeCell ref="J199:K199"/>
    <mergeCell ref="L199:M199"/>
    <mergeCell ref="N199:O199"/>
    <mergeCell ref="P199:Q199"/>
    <mergeCell ref="P209:Q209"/>
    <mergeCell ref="A210:F210"/>
    <mergeCell ref="H210:I210"/>
    <mergeCell ref="J210:K210"/>
    <mergeCell ref="L210:M210"/>
    <mergeCell ref="N210:O210"/>
    <mergeCell ref="P210:Q210"/>
    <mergeCell ref="A200:F200"/>
    <mergeCell ref="H200:I200"/>
    <mergeCell ref="J200:K200"/>
    <mergeCell ref="L200:M200"/>
    <mergeCell ref="N200:O200"/>
    <mergeCell ref="P200:Q200"/>
    <mergeCell ref="A202:F202"/>
    <mergeCell ref="H202:I202"/>
    <mergeCell ref="J202:K202"/>
    <mergeCell ref="L202:M202"/>
    <mergeCell ref="N202:O202"/>
    <mergeCell ref="P202:Q202"/>
    <mergeCell ref="A203:I203"/>
    <mergeCell ref="J203:K203"/>
    <mergeCell ref="L203:M203"/>
    <mergeCell ref="N203:O203"/>
    <mergeCell ref="P203:Q203"/>
    <mergeCell ref="P207:Q208"/>
    <mergeCell ref="J208:K208"/>
    <mergeCell ref="L208:M208"/>
    <mergeCell ref="N208:O208"/>
    <mergeCell ref="A209:F209"/>
    <mergeCell ref="H209:I209"/>
    <mergeCell ref="P201:Q201"/>
    <mergeCell ref="L201:M201"/>
    <mergeCell ref="A215:I215"/>
    <mergeCell ref="J215:K215"/>
    <mergeCell ref="L215:M215"/>
    <mergeCell ref="N215:O215"/>
    <mergeCell ref="P215:Q215"/>
    <mergeCell ref="A218:H218"/>
    <mergeCell ref="A325:F325"/>
    <mergeCell ref="J311:K311"/>
    <mergeCell ref="P316:Q316"/>
    <mergeCell ref="N325:O325"/>
    <mergeCell ref="P325:Q325"/>
    <mergeCell ref="A317:I317"/>
    <mergeCell ref="J317:K317"/>
    <mergeCell ref="L317:M317"/>
    <mergeCell ref="N317:O317"/>
    <mergeCell ref="P317:Q317"/>
    <mergeCell ref="G319:J319"/>
    <mergeCell ref="A321:F322"/>
    <mergeCell ref="G321:G322"/>
    <mergeCell ref="H321:I322"/>
    <mergeCell ref="J321:O321"/>
    <mergeCell ref="A302:F302"/>
    <mergeCell ref="H302:I302"/>
    <mergeCell ref="J302:K302"/>
    <mergeCell ref="A258:F258"/>
    <mergeCell ref="H258:I258"/>
    <mergeCell ref="J258:K258"/>
    <mergeCell ref="L302:M302"/>
    <mergeCell ref="N302:O302"/>
    <mergeCell ref="P302:Q302"/>
    <mergeCell ref="J307:O307"/>
    <mergeCell ref="P307:Q308"/>
    <mergeCell ref="A802:E804"/>
    <mergeCell ref="A806:D806"/>
    <mergeCell ref="G808:J808"/>
    <mergeCell ref="A810:F811"/>
    <mergeCell ref="G810:G811"/>
    <mergeCell ref="H810:I811"/>
    <mergeCell ref="J810:O810"/>
    <mergeCell ref="P810:Q811"/>
    <mergeCell ref="J811:K811"/>
    <mergeCell ref="L811:M811"/>
    <mergeCell ref="N811:O811"/>
    <mergeCell ref="A812:F812"/>
    <mergeCell ref="H812:I812"/>
    <mergeCell ref="J812:K812"/>
    <mergeCell ref="L812:M812"/>
    <mergeCell ref="N812:O812"/>
    <mergeCell ref="P812:Q812"/>
    <mergeCell ref="P802:S807"/>
    <mergeCell ref="A813:F813"/>
    <mergeCell ref="H813:I813"/>
    <mergeCell ref="J813:K813"/>
    <mergeCell ref="L813:M813"/>
    <mergeCell ref="N813:O813"/>
    <mergeCell ref="P813:Q813"/>
    <mergeCell ref="A814:F814"/>
    <mergeCell ref="H814:I814"/>
    <mergeCell ref="J814:K814"/>
    <mergeCell ref="L814:M814"/>
    <mergeCell ref="N814:O814"/>
    <mergeCell ref="P814:Q814"/>
    <mergeCell ref="A815:F815"/>
    <mergeCell ref="H815:I815"/>
    <mergeCell ref="J815:K815"/>
    <mergeCell ref="L815:M815"/>
    <mergeCell ref="N815:O815"/>
    <mergeCell ref="P815:Q815"/>
    <mergeCell ref="H829:I829"/>
    <mergeCell ref="J829:K829"/>
    <mergeCell ref="N836:O836"/>
    <mergeCell ref="H836:I836"/>
    <mergeCell ref="J836:K836"/>
    <mergeCell ref="L836:M836"/>
    <mergeCell ref="H816:I816"/>
    <mergeCell ref="J816:K816"/>
    <mergeCell ref="L816:M816"/>
    <mergeCell ref="N816:O816"/>
    <mergeCell ref="P816:Q816"/>
    <mergeCell ref="A817:I817"/>
    <mergeCell ref="J817:K817"/>
    <mergeCell ref="L817:M817"/>
    <mergeCell ref="N817:O817"/>
    <mergeCell ref="P817:Q817"/>
    <mergeCell ref="G819:J819"/>
    <mergeCell ref="A821:F822"/>
    <mergeCell ref="G821:G822"/>
    <mergeCell ref="H821:I822"/>
    <mergeCell ref="J821:O821"/>
    <mergeCell ref="P821:Q822"/>
    <mergeCell ref="J822:K822"/>
    <mergeCell ref="L822:M822"/>
    <mergeCell ref="N822:O822"/>
    <mergeCell ref="P834:Q835"/>
    <mergeCell ref="J835:K835"/>
    <mergeCell ref="L835:M835"/>
    <mergeCell ref="N835:O835"/>
    <mergeCell ref="A816:F816"/>
    <mergeCell ref="J543:K543"/>
    <mergeCell ref="A530:F530"/>
    <mergeCell ref="H530:I530"/>
    <mergeCell ref="J530:K530"/>
    <mergeCell ref="L530:M530"/>
    <mergeCell ref="N530:O530"/>
    <mergeCell ref="P530:Q530"/>
    <mergeCell ref="A531:I531"/>
    <mergeCell ref="J531:K531"/>
    <mergeCell ref="L531:M531"/>
    <mergeCell ref="N531:O531"/>
    <mergeCell ref="A838:F838"/>
    <mergeCell ref="H838:I838"/>
    <mergeCell ref="J838:K838"/>
    <mergeCell ref="L838:M838"/>
    <mergeCell ref="N838:O838"/>
    <mergeCell ref="P838:Q838"/>
    <mergeCell ref="A825:F825"/>
    <mergeCell ref="H825:I825"/>
    <mergeCell ref="J825:K825"/>
    <mergeCell ref="L825:M825"/>
    <mergeCell ref="N825:O825"/>
    <mergeCell ref="P825:Q825"/>
    <mergeCell ref="A826:F826"/>
    <mergeCell ref="H826:I826"/>
    <mergeCell ref="J826:K826"/>
    <mergeCell ref="L826:M826"/>
    <mergeCell ref="N826:O826"/>
    <mergeCell ref="P826:Q826"/>
    <mergeCell ref="L829:M829"/>
    <mergeCell ref="N829:O829"/>
    <mergeCell ref="P829:Q829"/>
    <mergeCell ref="H487:I487"/>
    <mergeCell ref="J487:K487"/>
    <mergeCell ref="L487:M487"/>
    <mergeCell ref="N487:O487"/>
    <mergeCell ref="P487:Q487"/>
    <mergeCell ref="N497:O497"/>
    <mergeCell ref="P324:Q324"/>
    <mergeCell ref="A326:F326"/>
    <mergeCell ref="H326:I326"/>
    <mergeCell ref="A315:F315"/>
    <mergeCell ref="H315:I315"/>
    <mergeCell ref="J315:K315"/>
    <mergeCell ref="L315:M315"/>
    <mergeCell ref="N315:O315"/>
    <mergeCell ref="P315:Q315"/>
    <mergeCell ref="H327:I327"/>
    <mergeCell ref="J327:K327"/>
    <mergeCell ref="L327:M327"/>
    <mergeCell ref="N327:O327"/>
    <mergeCell ref="P327:Q327"/>
    <mergeCell ref="P326:Q326"/>
    <mergeCell ref="A328:I328"/>
    <mergeCell ref="J328:K328"/>
    <mergeCell ref="L328:M328"/>
    <mergeCell ref="N328:O328"/>
    <mergeCell ref="P328:Q328"/>
    <mergeCell ref="P329:Q329"/>
    <mergeCell ref="A327:F327"/>
    <mergeCell ref="L326:M326"/>
    <mergeCell ref="N326:O326"/>
    <mergeCell ref="L329:M329"/>
    <mergeCell ref="H469:I470"/>
    <mergeCell ref="J469:O469"/>
    <mergeCell ref="P469:Q470"/>
    <mergeCell ref="J470:K470"/>
    <mergeCell ref="L470:M470"/>
    <mergeCell ref="N470:O470"/>
    <mergeCell ref="A471:F471"/>
    <mergeCell ref="A484:F484"/>
    <mergeCell ref="H484:I484"/>
    <mergeCell ref="J484:K484"/>
    <mergeCell ref="L484:M484"/>
    <mergeCell ref="N484:O484"/>
    <mergeCell ref="P484:Q484"/>
    <mergeCell ref="L551:M551"/>
    <mergeCell ref="N551:O551"/>
    <mergeCell ref="P551:Q551"/>
    <mergeCell ref="A556:I556"/>
    <mergeCell ref="J556:K556"/>
    <mergeCell ref="P556:Q556"/>
    <mergeCell ref="A472:F473"/>
    <mergeCell ref="G472:G473"/>
    <mergeCell ref="H472:I473"/>
    <mergeCell ref="J472:K473"/>
    <mergeCell ref="L472:M473"/>
    <mergeCell ref="N472:O473"/>
    <mergeCell ref="P472:Q473"/>
    <mergeCell ref="A474:F474"/>
    <mergeCell ref="H474:I474"/>
    <mergeCell ref="J474:K474"/>
    <mergeCell ref="L474:M474"/>
    <mergeCell ref="N474:O474"/>
    <mergeCell ref="P474:Q474"/>
    <mergeCell ref="A504:H504"/>
    <mergeCell ref="A745:E747"/>
    <mergeCell ref="A750:D750"/>
    <mergeCell ref="G752:J752"/>
    <mergeCell ref="A754:F755"/>
    <mergeCell ref="G754:G755"/>
    <mergeCell ref="H754:I755"/>
    <mergeCell ref="J754:O754"/>
    <mergeCell ref="P754:Q755"/>
    <mergeCell ref="J755:K755"/>
    <mergeCell ref="L755:M755"/>
    <mergeCell ref="N755:O755"/>
    <mergeCell ref="A499:F499"/>
    <mergeCell ref="H499:I499"/>
    <mergeCell ref="J499:K499"/>
    <mergeCell ref="L499:M499"/>
    <mergeCell ref="N499:O499"/>
    <mergeCell ref="P499:Q499"/>
    <mergeCell ref="A500:I500"/>
    <mergeCell ref="J500:K500"/>
    <mergeCell ref="N557:O557"/>
    <mergeCell ref="P557:Q557"/>
    <mergeCell ref="A560:H560"/>
    <mergeCell ref="A554:F554"/>
    <mergeCell ref="H554:I554"/>
    <mergeCell ref="J554:K554"/>
    <mergeCell ref="L554:M554"/>
    <mergeCell ref="N554:O554"/>
    <mergeCell ref="P554:Q554"/>
    <mergeCell ref="A545:I545"/>
    <mergeCell ref="J545:K545"/>
    <mergeCell ref="L545:M545"/>
    <mergeCell ref="N545:O545"/>
    <mergeCell ref="P760:Q760"/>
    <mergeCell ref="A761:F761"/>
    <mergeCell ref="H761:I761"/>
    <mergeCell ref="J761:K761"/>
    <mergeCell ref="L761:M761"/>
    <mergeCell ref="N761:O761"/>
    <mergeCell ref="P761:Q761"/>
    <mergeCell ref="P700:Q700"/>
    <mergeCell ref="A688:E690"/>
    <mergeCell ref="A693:D693"/>
    <mergeCell ref="G694:J694"/>
    <mergeCell ref="A696:F697"/>
    <mergeCell ref="G696:G697"/>
    <mergeCell ref="H696:I697"/>
    <mergeCell ref="J696:O696"/>
    <mergeCell ref="P696:Q697"/>
    <mergeCell ref="J697:K697"/>
    <mergeCell ref="L697:M697"/>
    <mergeCell ref="N697:O697"/>
    <mergeCell ref="A713:F713"/>
    <mergeCell ref="H713:I713"/>
    <mergeCell ref="N702:O702"/>
    <mergeCell ref="P702:Q702"/>
    <mergeCell ref="G704:J704"/>
    <mergeCell ref="A706:F707"/>
    <mergeCell ref="G706:G707"/>
    <mergeCell ref="H706:I707"/>
    <mergeCell ref="J706:O706"/>
    <mergeCell ref="J702:K702"/>
    <mergeCell ref="L702:M702"/>
    <mergeCell ref="L701:M701"/>
    <mergeCell ref="N701:O701"/>
    <mergeCell ref="A766:F767"/>
    <mergeCell ref="G766:G767"/>
    <mergeCell ref="H766:I767"/>
    <mergeCell ref="J766:O766"/>
    <mergeCell ref="P766:Q767"/>
    <mergeCell ref="J767:K767"/>
    <mergeCell ref="L767:M767"/>
    <mergeCell ref="N767:O767"/>
    <mergeCell ref="A768:F768"/>
    <mergeCell ref="H768:I768"/>
    <mergeCell ref="J768:K768"/>
    <mergeCell ref="L768:M768"/>
    <mergeCell ref="N768:O768"/>
    <mergeCell ref="P768:Q768"/>
    <mergeCell ref="P762:Q762"/>
    <mergeCell ref="A769:F769"/>
    <mergeCell ref="H769:I769"/>
    <mergeCell ref="J769:K769"/>
    <mergeCell ref="L769:M769"/>
    <mergeCell ref="N769:O769"/>
    <mergeCell ref="P769:Q769"/>
    <mergeCell ref="L762:M762"/>
    <mergeCell ref="N762:O762"/>
    <mergeCell ref="A784:F784"/>
    <mergeCell ref="H784:I784"/>
    <mergeCell ref="J784:K784"/>
    <mergeCell ref="L784:M784"/>
    <mergeCell ref="N784:O784"/>
    <mergeCell ref="P784:Q784"/>
    <mergeCell ref="A785:F785"/>
    <mergeCell ref="H785:I785"/>
    <mergeCell ref="J785:K785"/>
    <mergeCell ref="L785:M785"/>
    <mergeCell ref="A770:F770"/>
    <mergeCell ref="H770:I770"/>
    <mergeCell ref="J770:K770"/>
    <mergeCell ref="L770:M770"/>
    <mergeCell ref="N770:O770"/>
    <mergeCell ref="P770:Q770"/>
    <mergeCell ref="A771:F771"/>
    <mergeCell ref="H771:I771"/>
    <mergeCell ref="J771:K771"/>
    <mergeCell ref="L771:M771"/>
    <mergeCell ref="N771:O771"/>
    <mergeCell ref="P771:Q771"/>
    <mergeCell ref="A772:F772"/>
    <mergeCell ref="H772:I772"/>
    <mergeCell ref="J772:K772"/>
    <mergeCell ref="L772:M772"/>
    <mergeCell ref="N772:O772"/>
    <mergeCell ref="P772:Q772"/>
    <mergeCell ref="A773:F773"/>
    <mergeCell ref="H773:I773"/>
    <mergeCell ref="J773:K773"/>
    <mergeCell ref="L773:M773"/>
    <mergeCell ref="N773:O773"/>
    <mergeCell ref="P773:Q773"/>
    <mergeCell ref="A774:F774"/>
    <mergeCell ref="H774:I774"/>
    <mergeCell ref="J774:K774"/>
    <mergeCell ref="L774:M774"/>
    <mergeCell ref="N774:O774"/>
    <mergeCell ref="P774:Q774"/>
    <mergeCell ref="A775:I775"/>
    <mergeCell ref="J775:K775"/>
    <mergeCell ref="L775:M775"/>
    <mergeCell ref="N775:O775"/>
    <mergeCell ref="P775:Q775"/>
    <mergeCell ref="G781:G782"/>
    <mergeCell ref="H781:I782"/>
    <mergeCell ref="J781:K782"/>
    <mergeCell ref="L781:M782"/>
    <mergeCell ref="N781:O782"/>
    <mergeCell ref="P781:Q782"/>
    <mergeCell ref="A783:F783"/>
    <mergeCell ref="H783:I783"/>
    <mergeCell ref="J783:K783"/>
    <mergeCell ref="L783:M783"/>
    <mergeCell ref="N783:O783"/>
    <mergeCell ref="P783:Q783"/>
    <mergeCell ref="J872:K872"/>
    <mergeCell ref="L872:M872"/>
    <mergeCell ref="N872:O872"/>
    <mergeCell ref="P872:Q872"/>
    <mergeCell ref="A790:H790"/>
    <mergeCell ref="A859:E861"/>
    <mergeCell ref="A864:D864"/>
    <mergeCell ref="G866:J866"/>
    <mergeCell ref="A868:F869"/>
    <mergeCell ref="G868:G869"/>
    <mergeCell ref="H868:I869"/>
    <mergeCell ref="J868:O868"/>
    <mergeCell ref="P868:Q869"/>
    <mergeCell ref="J869:K869"/>
    <mergeCell ref="L869:M869"/>
    <mergeCell ref="N869:O869"/>
    <mergeCell ref="A840:F840"/>
    <mergeCell ref="H840:I840"/>
    <mergeCell ref="A787:I787"/>
    <mergeCell ref="J787:K787"/>
    <mergeCell ref="A827:F827"/>
    <mergeCell ref="H827:I827"/>
    <mergeCell ref="J827:K827"/>
    <mergeCell ref="L827:M827"/>
    <mergeCell ref="N827:O827"/>
    <mergeCell ref="P827:Q827"/>
    <mergeCell ref="A842:I842"/>
    <mergeCell ref="J842:K842"/>
    <mergeCell ref="L842:M842"/>
    <mergeCell ref="N842:O842"/>
    <mergeCell ref="P842:Q842"/>
    <mergeCell ref="N785:O785"/>
    <mergeCell ref="P785:Q785"/>
    <mergeCell ref="L787:M787"/>
    <mergeCell ref="N787:O787"/>
    <mergeCell ref="P787:Q787"/>
    <mergeCell ref="P836:Q836"/>
    <mergeCell ref="A837:F837"/>
    <mergeCell ref="H837:I837"/>
    <mergeCell ref="J837:K837"/>
    <mergeCell ref="L837:M837"/>
    <mergeCell ref="N837:O837"/>
    <mergeCell ref="P837:Q837"/>
    <mergeCell ref="G832:J832"/>
    <mergeCell ref="A834:F835"/>
    <mergeCell ref="G834:G835"/>
    <mergeCell ref="H834:I835"/>
    <mergeCell ref="A836:F836"/>
    <mergeCell ref="G823:G824"/>
    <mergeCell ref="H823:I824"/>
    <mergeCell ref="J823:K824"/>
    <mergeCell ref="L823:M824"/>
    <mergeCell ref="N823:O824"/>
    <mergeCell ref="P823:Q824"/>
    <mergeCell ref="A830:I830"/>
    <mergeCell ref="J830:K830"/>
    <mergeCell ref="L830:M830"/>
    <mergeCell ref="A829:F829"/>
    <mergeCell ref="A845:H845"/>
    <mergeCell ref="A841:I841"/>
    <mergeCell ref="J841:K841"/>
    <mergeCell ref="L841:M841"/>
    <mergeCell ref="N841:O841"/>
    <mergeCell ref="P841:Q841"/>
    <mergeCell ref="J834:O834"/>
    <mergeCell ref="A880:F880"/>
    <mergeCell ref="H880:I880"/>
    <mergeCell ref="J880:K880"/>
    <mergeCell ref="L880:M880"/>
    <mergeCell ref="N880:O880"/>
    <mergeCell ref="P880:Q880"/>
    <mergeCell ref="A870:F870"/>
    <mergeCell ref="H870:I870"/>
    <mergeCell ref="J870:K870"/>
    <mergeCell ref="L870:M870"/>
    <mergeCell ref="N870:O870"/>
    <mergeCell ref="P870:Q870"/>
    <mergeCell ref="A871:F871"/>
    <mergeCell ref="H871:I871"/>
    <mergeCell ref="J871:K871"/>
    <mergeCell ref="L871:M871"/>
    <mergeCell ref="N871:O871"/>
    <mergeCell ref="P871:Q871"/>
    <mergeCell ref="A872:F872"/>
    <mergeCell ref="H872:I872"/>
    <mergeCell ref="P859:R864"/>
    <mergeCell ref="J840:K840"/>
    <mergeCell ref="L840:M840"/>
    <mergeCell ref="N840:O840"/>
    <mergeCell ref="P840:Q840"/>
    <mergeCell ref="A881:F881"/>
    <mergeCell ref="H881:I881"/>
    <mergeCell ref="J881:K881"/>
    <mergeCell ref="L881:M881"/>
    <mergeCell ref="N881:O881"/>
    <mergeCell ref="P881:Q881"/>
    <mergeCell ref="A873:I873"/>
    <mergeCell ref="J873:K873"/>
    <mergeCell ref="L873:M873"/>
    <mergeCell ref="N873:O873"/>
    <mergeCell ref="P873:Q873"/>
    <mergeCell ref="G875:J875"/>
    <mergeCell ref="A877:F878"/>
    <mergeCell ref="G877:G878"/>
    <mergeCell ref="H877:I878"/>
    <mergeCell ref="J877:O877"/>
    <mergeCell ref="P877:Q878"/>
    <mergeCell ref="J878:K878"/>
    <mergeCell ref="L878:M878"/>
    <mergeCell ref="N878:O878"/>
    <mergeCell ref="A879:F879"/>
    <mergeCell ref="H879:I879"/>
    <mergeCell ref="J879:K879"/>
    <mergeCell ref="L879:M879"/>
    <mergeCell ref="N879:O879"/>
    <mergeCell ref="P879:Q879"/>
    <mergeCell ref="H894:I894"/>
    <mergeCell ref="J894:K894"/>
    <mergeCell ref="L894:M894"/>
    <mergeCell ref="N894:O894"/>
    <mergeCell ref="P894:Q894"/>
    <mergeCell ref="A886:F886"/>
    <mergeCell ref="H886:I886"/>
    <mergeCell ref="J886:K886"/>
    <mergeCell ref="L886:M886"/>
    <mergeCell ref="N886:O886"/>
    <mergeCell ref="P886:Q886"/>
    <mergeCell ref="A887:I887"/>
    <mergeCell ref="J887:K887"/>
    <mergeCell ref="L887:M887"/>
    <mergeCell ref="N887:O887"/>
    <mergeCell ref="P887:Q887"/>
    <mergeCell ref="A883:F884"/>
    <mergeCell ref="G883:G884"/>
    <mergeCell ref="H883:I884"/>
    <mergeCell ref="J883:K884"/>
    <mergeCell ref="L883:M884"/>
    <mergeCell ref="N883:O884"/>
    <mergeCell ref="P883:Q884"/>
    <mergeCell ref="A885:F885"/>
    <mergeCell ref="H885:I885"/>
    <mergeCell ref="J885:K885"/>
    <mergeCell ref="L885:M885"/>
    <mergeCell ref="N885:O885"/>
    <mergeCell ref="P885:Q885"/>
    <mergeCell ref="H895:I895"/>
    <mergeCell ref="J895:K895"/>
    <mergeCell ref="L895:M895"/>
    <mergeCell ref="N895:O895"/>
    <mergeCell ref="P895:Q895"/>
    <mergeCell ref="A896:F896"/>
    <mergeCell ref="H896:I896"/>
    <mergeCell ref="J896:K896"/>
    <mergeCell ref="L896:M896"/>
    <mergeCell ref="N896:O896"/>
    <mergeCell ref="P896:Q896"/>
    <mergeCell ref="A897:I897"/>
    <mergeCell ref="J897:K897"/>
    <mergeCell ref="L897:M897"/>
    <mergeCell ref="N897:O897"/>
    <mergeCell ref="P897:Q897"/>
    <mergeCell ref="G889:J889"/>
    <mergeCell ref="A891:F892"/>
    <mergeCell ref="G891:G892"/>
    <mergeCell ref="H891:I892"/>
    <mergeCell ref="J891:O891"/>
    <mergeCell ref="P891:Q892"/>
    <mergeCell ref="J892:K892"/>
    <mergeCell ref="L892:M892"/>
    <mergeCell ref="N892:O892"/>
    <mergeCell ref="A893:F893"/>
    <mergeCell ref="H893:I893"/>
    <mergeCell ref="J893:K893"/>
    <mergeCell ref="L893:M893"/>
    <mergeCell ref="N893:O893"/>
    <mergeCell ref="P893:Q893"/>
    <mergeCell ref="A894:F894"/>
    <mergeCell ref="A898:I898"/>
    <mergeCell ref="J898:K898"/>
    <mergeCell ref="L898:M898"/>
    <mergeCell ref="N898:O898"/>
    <mergeCell ref="P898:Q898"/>
    <mergeCell ref="A901:H901"/>
    <mergeCell ref="A403:E405"/>
    <mergeCell ref="A408:D408"/>
    <mergeCell ref="G410:J410"/>
    <mergeCell ref="A412:F413"/>
    <mergeCell ref="G412:G413"/>
    <mergeCell ref="H412:I413"/>
    <mergeCell ref="J412:O412"/>
    <mergeCell ref="P412:Q413"/>
    <mergeCell ref="J413:K413"/>
    <mergeCell ref="L413:M413"/>
    <mergeCell ref="N413:O413"/>
    <mergeCell ref="A416:F416"/>
    <mergeCell ref="H416:I416"/>
    <mergeCell ref="J416:K416"/>
    <mergeCell ref="L416:M416"/>
    <mergeCell ref="N416:O416"/>
    <mergeCell ref="P416:Q416"/>
    <mergeCell ref="A895:F895"/>
    <mergeCell ref="A426:F426"/>
    <mergeCell ref="H426:I426"/>
    <mergeCell ref="J426:K426"/>
    <mergeCell ref="L426:M426"/>
    <mergeCell ref="N426:O426"/>
    <mergeCell ref="J432:K432"/>
    <mergeCell ref="L432:M432"/>
    <mergeCell ref="N432:O432"/>
    <mergeCell ref="H432:I432"/>
    <mergeCell ref="P427:Q427"/>
    <mergeCell ref="A430:F430"/>
    <mergeCell ref="H430:I430"/>
    <mergeCell ref="J430:K430"/>
    <mergeCell ref="L430:M430"/>
    <mergeCell ref="N430:O430"/>
    <mergeCell ref="P430:Q430"/>
    <mergeCell ref="A431:F431"/>
    <mergeCell ref="H431:I431"/>
    <mergeCell ref="J431:K431"/>
    <mergeCell ref="A428:F429"/>
    <mergeCell ref="G428:G429"/>
    <mergeCell ref="H428:I429"/>
    <mergeCell ref="J428:K429"/>
    <mergeCell ref="L428:M429"/>
    <mergeCell ref="N428:O429"/>
    <mergeCell ref="P428:Q429"/>
    <mergeCell ref="P441:Q441"/>
    <mergeCell ref="A442:F442"/>
    <mergeCell ref="H442:I442"/>
    <mergeCell ref="A553:F553"/>
    <mergeCell ref="H553:I553"/>
    <mergeCell ref="J553:K553"/>
    <mergeCell ref="L553:M553"/>
    <mergeCell ref="N553:O553"/>
    <mergeCell ref="P553:Q553"/>
    <mergeCell ref="A441:F441"/>
    <mergeCell ref="H441:I441"/>
    <mergeCell ref="J441:K441"/>
    <mergeCell ref="P442:Q442"/>
    <mergeCell ref="A443:I443"/>
    <mergeCell ref="J443:K443"/>
    <mergeCell ref="P545:Q545"/>
    <mergeCell ref="P433:Q433"/>
    <mergeCell ref="G435:J435"/>
    <mergeCell ref="A437:F438"/>
    <mergeCell ref="P437:Q438"/>
    <mergeCell ref="J438:K438"/>
    <mergeCell ref="L438:M438"/>
    <mergeCell ref="N438:O438"/>
    <mergeCell ref="N490:O490"/>
    <mergeCell ref="P490:Q490"/>
    <mergeCell ref="A494:F495"/>
    <mergeCell ref="G494:G495"/>
    <mergeCell ref="H494:I495"/>
    <mergeCell ref="J494:O494"/>
    <mergeCell ref="P494:Q495"/>
    <mergeCell ref="J495:K495"/>
    <mergeCell ref="L495:M495"/>
    <mergeCell ref="A490:I490"/>
    <mergeCell ref="J490:K490"/>
    <mergeCell ref="L490:M490"/>
    <mergeCell ref="L443:M443"/>
    <mergeCell ref="N443:O443"/>
    <mergeCell ref="P443:Q443"/>
    <mergeCell ref="N476:O476"/>
    <mergeCell ref="P476:Q476"/>
    <mergeCell ref="G478:J478"/>
    <mergeCell ref="A670:F670"/>
    <mergeCell ref="A496:F496"/>
    <mergeCell ref="H496:I496"/>
    <mergeCell ref="J496:K496"/>
    <mergeCell ref="L496:M496"/>
    <mergeCell ref="N496:O496"/>
    <mergeCell ref="P496:Q496"/>
    <mergeCell ref="A497:F497"/>
    <mergeCell ref="H497:I497"/>
    <mergeCell ref="J497:K497"/>
    <mergeCell ref="N495:O495"/>
    <mergeCell ref="A475:F475"/>
    <mergeCell ref="H475:I475"/>
    <mergeCell ref="J475:K475"/>
    <mergeCell ref="L475:M475"/>
    <mergeCell ref="N475:O475"/>
    <mergeCell ref="P475:Q475"/>
    <mergeCell ref="A460:E462"/>
    <mergeCell ref="A465:D465"/>
    <mergeCell ref="G467:J467"/>
    <mergeCell ref="A469:F470"/>
    <mergeCell ref="G469:G470"/>
    <mergeCell ref="J444:K444"/>
    <mergeCell ref="L444:M444"/>
    <mergeCell ref="N444:O444"/>
    <mergeCell ref="P444:Q444"/>
    <mergeCell ref="A447:H447"/>
    <mergeCell ref="G547:J547"/>
    <mergeCell ref="A549:F550"/>
    <mergeCell ref="A552:F552"/>
    <mergeCell ref="H552:I552"/>
    <mergeCell ref="J552:K552"/>
    <mergeCell ref="L552:M552"/>
    <mergeCell ref="N552:O552"/>
    <mergeCell ref="P552:Q552"/>
    <mergeCell ref="A517:E519"/>
    <mergeCell ref="A522:D522"/>
    <mergeCell ref="G524:J524"/>
    <mergeCell ref="A526:F527"/>
    <mergeCell ref="G526:G527"/>
    <mergeCell ref="H526:I527"/>
    <mergeCell ref="L497:M497"/>
    <mergeCell ref="L500:M500"/>
    <mergeCell ref="N500:O500"/>
    <mergeCell ref="P500:Q500"/>
    <mergeCell ref="A501:I501"/>
    <mergeCell ref="J501:K501"/>
    <mergeCell ref="L501:M501"/>
    <mergeCell ref="N501:O501"/>
    <mergeCell ref="P501:Q501"/>
    <mergeCell ref="A485:F486"/>
    <mergeCell ref="G485:G486"/>
    <mergeCell ref="H485:I486"/>
    <mergeCell ref="J485:K486"/>
    <mergeCell ref="L485:M486"/>
    <mergeCell ref="A712:F712"/>
    <mergeCell ref="H712:I712"/>
    <mergeCell ref="J712:K712"/>
    <mergeCell ref="L712:M712"/>
    <mergeCell ref="N712:O712"/>
    <mergeCell ref="P712:Q712"/>
    <mergeCell ref="P706:Q707"/>
    <mergeCell ref="J707:K707"/>
    <mergeCell ref="L707:M707"/>
    <mergeCell ref="N707:O707"/>
    <mergeCell ref="A698:F698"/>
    <mergeCell ref="H698:I698"/>
    <mergeCell ref="J698:K698"/>
    <mergeCell ref="L698:M698"/>
    <mergeCell ref="N698:O698"/>
    <mergeCell ref="P698:Q698"/>
    <mergeCell ref="A699:F699"/>
    <mergeCell ref="H699:I699"/>
    <mergeCell ref="J699:K699"/>
    <mergeCell ref="L699:M699"/>
    <mergeCell ref="N699:O699"/>
    <mergeCell ref="P699:Q699"/>
    <mergeCell ref="A700:F700"/>
    <mergeCell ref="H700:I700"/>
    <mergeCell ref="J700:K700"/>
    <mergeCell ref="L700:M700"/>
    <mergeCell ref="N700:O700"/>
    <mergeCell ref="A701:F701"/>
    <mergeCell ref="H701:I701"/>
    <mergeCell ref="J701:K701"/>
    <mergeCell ref="P701:Q701"/>
    <mergeCell ref="A702:I702"/>
    <mergeCell ref="A708:F708"/>
    <mergeCell ref="H708:I708"/>
    <mergeCell ref="J708:K708"/>
    <mergeCell ref="L708:M708"/>
    <mergeCell ref="N708:O708"/>
    <mergeCell ref="P708:Q708"/>
    <mergeCell ref="A709:F709"/>
    <mergeCell ref="H709:I709"/>
    <mergeCell ref="J709:K709"/>
    <mergeCell ref="L709:M709"/>
    <mergeCell ref="N709:O709"/>
    <mergeCell ref="P709:Q709"/>
    <mergeCell ref="A710:F710"/>
    <mergeCell ref="H710:I710"/>
    <mergeCell ref="J710:K710"/>
    <mergeCell ref="L710:M710"/>
    <mergeCell ref="N710:O710"/>
    <mergeCell ref="P710:Q710"/>
    <mergeCell ref="A723:F723"/>
    <mergeCell ref="H723:I723"/>
    <mergeCell ref="J723:K723"/>
    <mergeCell ref="L723:M723"/>
    <mergeCell ref="N723:O723"/>
    <mergeCell ref="P723:Q723"/>
    <mergeCell ref="A725:F725"/>
    <mergeCell ref="H725:I725"/>
    <mergeCell ref="J725:K725"/>
    <mergeCell ref="L725:M725"/>
    <mergeCell ref="N725:O725"/>
    <mergeCell ref="P725:Q725"/>
    <mergeCell ref="N724:O724"/>
    <mergeCell ref="P724:Q724"/>
    <mergeCell ref="A726:F726"/>
    <mergeCell ref="H726:I726"/>
    <mergeCell ref="A715:F715"/>
    <mergeCell ref="H715:I715"/>
    <mergeCell ref="J715:K715"/>
    <mergeCell ref="L715:M715"/>
    <mergeCell ref="N715:O715"/>
    <mergeCell ref="P715:Q715"/>
    <mergeCell ref="A882:F882"/>
    <mergeCell ref="H882:I882"/>
    <mergeCell ref="J882:K882"/>
    <mergeCell ref="L882:M882"/>
    <mergeCell ref="N882:O882"/>
    <mergeCell ref="P882:Q882"/>
    <mergeCell ref="A716:I716"/>
    <mergeCell ref="J716:K716"/>
    <mergeCell ref="L716:M716"/>
    <mergeCell ref="N716:O716"/>
    <mergeCell ref="P716:Q716"/>
    <mergeCell ref="G718:J718"/>
    <mergeCell ref="H720:I721"/>
    <mergeCell ref="J720:O720"/>
    <mergeCell ref="P720:Q721"/>
    <mergeCell ref="J721:K721"/>
    <mergeCell ref="L721:M721"/>
    <mergeCell ref="N721:O721"/>
    <mergeCell ref="A722:F722"/>
    <mergeCell ref="H722:I722"/>
    <mergeCell ref="J722:K722"/>
    <mergeCell ref="L722:M722"/>
    <mergeCell ref="N722:O722"/>
    <mergeCell ref="P722:Q722"/>
    <mergeCell ref="A720:F721"/>
    <mergeCell ref="G720:G721"/>
    <mergeCell ref="P728:Q728"/>
    <mergeCell ref="A729:I729"/>
    <mergeCell ref="J729:K729"/>
    <mergeCell ref="L729:M729"/>
    <mergeCell ref="N729:O729"/>
    <mergeCell ref="P729:Q729"/>
    <mergeCell ref="A731:H731"/>
    <mergeCell ref="A724:F724"/>
    <mergeCell ref="H724:I724"/>
    <mergeCell ref="J724:K724"/>
    <mergeCell ref="L724:M724"/>
    <mergeCell ref="J726:K726"/>
    <mergeCell ref="L726:M726"/>
    <mergeCell ref="N726:O726"/>
    <mergeCell ref="P726:Q726"/>
    <mergeCell ref="A727:F727"/>
    <mergeCell ref="H727:I727"/>
    <mergeCell ref="J727:K727"/>
    <mergeCell ref="L727:M727"/>
    <mergeCell ref="N727:O727"/>
    <mergeCell ref="P727:Q727"/>
    <mergeCell ref="A728:I728"/>
    <mergeCell ref="J728:K728"/>
    <mergeCell ref="L728:M728"/>
    <mergeCell ref="N728:O728"/>
    <mergeCell ref="N201:O201"/>
    <mergeCell ref="P258:Q258"/>
    <mergeCell ref="P212:Q212"/>
    <mergeCell ref="A213:F213"/>
    <mergeCell ref="G205:J205"/>
    <mergeCell ref="A207:F208"/>
    <mergeCell ref="G207:G208"/>
    <mergeCell ref="H207:I208"/>
    <mergeCell ref="J207:O207"/>
    <mergeCell ref="A211:F211"/>
    <mergeCell ref="H211:I211"/>
    <mergeCell ref="J211:K211"/>
    <mergeCell ref="L211:M211"/>
    <mergeCell ref="N211:O211"/>
    <mergeCell ref="P211:Q211"/>
    <mergeCell ref="A212:F212"/>
    <mergeCell ref="H212:I212"/>
    <mergeCell ref="J212:K212"/>
    <mergeCell ref="L212:M212"/>
    <mergeCell ref="N212:O212"/>
    <mergeCell ref="H213:I213"/>
    <mergeCell ref="J213:K213"/>
    <mergeCell ref="L213:M213"/>
    <mergeCell ref="N213:O213"/>
    <mergeCell ref="P213:Q213"/>
    <mergeCell ref="L209:M209"/>
    <mergeCell ref="N209:O209"/>
    <mergeCell ref="A214:I214"/>
    <mergeCell ref="J214:K214"/>
    <mergeCell ref="L214:M214"/>
    <mergeCell ref="N214:O214"/>
    <mergeCell ref="P214:Q214"/>
    <mergeCell ref="P60:S65"/>
    <mergeCell ref="P346:S351"/>
    <mergeCell ref="N485:O486"/>
    <mergeCell ref="P485:Q486"/>
    <mergeCell ref="A823:F824"/>
    <mergeCell ref="J209:K209"/>
    <mergeCell ref="I34:L34"/>
    <mergeCell ref="I35:L35"/>
    <mergeCell ref="A658:F658"/>
    <mergeCell ref="H658:I658"/>
    <mergeCell ref="J658:K658"/>
    <mergeCell ref="L658:M658"/>
    <mergeCell ref="N658:O658"/>
    <mergeCell ref="P658:Q658"/>
    <mergeCell ref="A714:F714"/>
    <mergeCell ref="H714:I714"/>
    <mergeCell ref="J714:K714"/>
    <mergeCell ref="L714:M714"/>
    <mergeCell ref="N714:O714"/>
    <mergeCell ref="P714:Q714"/>
    <mergeCell ref="P688:R693"/>
    <mergeCell ref="A711:F711"/>
    <mergeCell ref="H711:I711"/>
    <mergeCell ref="J711:K711"/>
    <mergeCell ref="L711:M711"/>
    <mergeCell ref="N711:O711"/>
    <mergeCell ref="P711:Q711"/>
    <mergeCell ref="A142:F142"/>
    <mergeCell ref="H142:I142"/>
    <mergeCell ref="A201:F201"/>
    <mergeCell ref="H201:I201"/>
    <mergeCell ref="J201:K201"/>
  </mergeCells>
  <pageMargins left="0.70866141732283472" right="0.70866141732283472" top="0" bottom="0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2020-06-09T08:59:01Z</dcterms:modified>
</cp:coreProperties>
</file>